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H:\Ohjelmakausi 2014-2020, hallinnointi\Kansalliset hankkeet\MOKRA\Lomakkeet\"/>
    </mc:Choice>
  </mc:AlternateContent>
  <xr:revisionPtr revIDLastSave="0" documentId="8_{E91CB516-3521-41AD-AC7E-109E29019703}" xr6:coauthVersionLast="46" xr6:coauthVersionMax="46" xr10:uidLastSave="{00000000-0000-0000-0000-000000000000}"/>
  <bookViews>
    <workbookView xWindow="1575" yWindow="-15870" windowWidth="25440" windowHeight="15390" xr2:uid="{00000000-000D-0000-FFFF-FFFF00000000}"/>
  </bookViews>
  <sheets>
    <sheet name="maksatushakemus" sheetId="15" r:id="rId1"/>
    <sheet name="totkust " sheetId="20" r:id="rId2"/>
    <sheet name="pääkirjanavain" sheetId="23" r:id="rId3"/>
    <sheet name="Liite 1, Henkilöstö" sheetId="17" r:id="rId4"/>
    <sheet name="1. kkn työaikaseuranta" sheetId="18" r:id="rId5"/>
    <sheet name="Palkkakoonti" sheetId="21" r:id="rId6"/>
    <sheet name="Lomapalkkaselvitys" sheetId="22" r:id="rId7"/>
  </sheets>
  <definedNames>
    <definedName name="_xlnm.Print_Area" localSheetId="3">'Liite 1, Henkilöstö'!$A$1:$F$38</definedName>
    <definedName name="_xlnm.Print_Area" localSheetId="0">maksatushakemus!$A$1:$G$52</definedName>
    <definedName name="_xlnm.Print_Area" localSheetId="2">pääkirjanavain!$A$1:$H$118</definedName>
    <definedName name="_xlnm.Print_Area" localSheetId="1">'totkust 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22" l="1"/>
  <c r="G19" i="22"/>
  <c r="C31" i="20"/>
  <c r="E31" i="20"/>
  <c r="F31" i="20"/>
  <c r="G31" i="20"/>
  <c r="H31" i="20"/>
  <c r="D31" i="20"/>
  <c r="F112" i="23" l="1"/>
  <c r="F94" i="23"/>
  <c r="F80" i="23"/>
  <c r="F69" i="23"/>
  <c r="F61" i="23"/>
  <c r="F52" i="23"/>
  <c r="F44" i="23"/>
  <c r="F36" i="23"/>
  <c r="F28" i="23"/>
  <c r="G19" i="23"/>
  <c r="C50" i="20"/>
  <c r="C46" i="20"/>
  <c r="C42" i="20"/>
  <c r="C35" i="20"/>
  <c r="D7" i="20"/>
  <c r="D29" i="20"/>
  <c r="F71" i="23" l="1"/>
  <c r="F83" i="23" s="1"/>
  <c r="F114" i="23" s="1"/>
  <c r="F110" i="23"/>
  <c r="F102" i="23"/>
  <c r="C39" i="22" l="1"/>
  <c r="H31" i="22"/>
  <c r="D20" i="20" l="1"/>
  <c r="D15" i="20" s="1"/>
  <c r="E20" i="20"/>
  <c r="F20" i="20"/>
  <c r="F15" i="20" s="1"/>
  <c r="G20" i="20"/>
  <c r="G15" i="20" s="1"/>
  <c r="H20" i="20"/>
  <c r="C20" i="20"/>
  <c r="C15" i="20" s="1"/>
  <c r="E15" i="20"/>
  <c r="C7" i="20" l="1"/>
  <c r="D8" i="20"/>
  <c r="D11" i="20"/>
  <c r="E8" i="20"/>
  <c r="E11" i="20"/>
  <c r="F8" i="20"/>
  <c r="F11" i="20"/>
  <c r="G8" i="20"/>
  <c r="G11" i="20"/>
  <c r="H9" i="20"/>
  <c r="H10" i="20"/>
  <c r="H12" i="20"/>
  <c r="H13" i="20"/>
  <c r="H16" i="20"/>
  <c r="H17" i="20"/>
  <c r="H18" i="20"/>
  <c r="C23" i="20"/>
  <c r="D23" i="20"/>
  <c r="E23" i="20"/>
  <c r="F23" i="20"/>
  <c r="G23" i="20"/>
  <c r="H24" i="20"/>
  <c r="C26" i="20"/>
  <c r="D26" i="20"/>
  <c r="E26" i="20"/>
  <c r="F26" i="20"/>
  <c r="G26" i="20"/>
  <c r="H27" i="20"/>
  <c r="H33" i="20"/>
  <c r="H34" i="20"/>
  <c r="D35" i="20"/>
  <c r="E35" i="20"/>
  <c r="F35" i="20"/>
  <c r="G35" i="20"/>
  <c r="H38" i="20"/>
  <c r="H39" i="20"/>
  <c r="H40" i="20"/>
  <c r="D42" i="20"/>
  <c r="E42" i="20"/>
  <c r="F42" i="20"/>
  <c r="G42" i="20"/>
  <c r="H49" i="20"/>
  <c r="C55" i="20"/>
  <c r="C59" i="20"/>
  <c r="B40" i="18"/>
  <c r="H28" i="18"/>
  <c r="H27" i="18"/>
  <c r="J27" i="18" s="1"/>
  <c r="D40" i="18"/>
  <c r="F40" i="18"/>
  <c r="H9" i="18"/>
  <c r="J9" i="18"/>
  <c r="H10" i="18"/>
  <c r="J10" i="18" s="1"/>
  <c r="H11" i="18"/>
  <c r="J11" i="18" s="1"/>
  <c r="H12" i="18"/>
  <c r="J12" i="18"/>
  <c r="H13" i="18"/>
  <c r="J13" i="18" s="1"/>
  <c r="H14" i="18"/>
  <c r="J14" i="18" s="1"/>
  <c r="H15" i="18"/>
  <c r="J15" i="18" s="1"/>
  <c r="H16" i="18"/>
  <c r="J16" i="18"/>
  <c r="H17" i="18"/>
  <c r="J17" i="18" s="1"/>
  <c r="H18" i="18"/>
  <c r="J18" i="18" s="1"/>
  <c r="H19" i="18"/>
  <c r="J19" i="18" s="1"/>
  <c r="H20" i="18"/>
  <c r="J20" i="18" s="1"/>
  <c r="H21" i="18"/>
  <c r="J21" i="18"/>
  <c r="H22" i="18"/>
  <c r="J22" i="18" s="1"/>
  <c r="H23" i="18"/>
  <c r="J23" i="18" s="1"/>
  <c r="H24" i="18"/>
  <c r="J24" i="18" s="1"/>
  <c r="H25" i="18"/>
  <c r="J25" i="18" s="1"/>
  <c r="H26" i="18"/>
  <c r="J26" i="18" s="1"/>
  <c r="J28" i="18"/>
  <c r="H29" i="18"/>
  <c r="J29" i="18"/>
  <c r="H30" i="18"/>
  <c r="J30" i="18" s="1"/>
  <c r="H31" i="18"/>
  <c r="J31" i="18" s="1"/>
  <c r="H32" i="18"/>
  <c r="J32" i="18"/>
  <c r="H33" i="18"/>
  <c r="J33" i="18" s="1"/>
  <c r="H34" i="18"/>
  <c r="J34" i="18"/>
  <c r="H35" i="18"/>
  <c r="J35" i="18" s="1"/>
  <c r="H36" i="18"/>
  <c r="J36" i="18" s="1"/>
  <c r="H37" i="18"/>
  <c r="J37" i="18" s="1"/>
  <c r="H38" i="18"/>
  <c r="J38" i="18" s="1"/>
  <c r="H39" i="18"/>
  <c r="J39" i="18" s="1"/>
  <c r="C29" i="20" l="1"/>
  <c r="H26" i="20"/>
  <c r="H15" i="20"/>
  <c r="G7" i="20"/>
  <c r="E7" i="20"/>
  <c r="E29" i="20" s="1"/>
  <c r="F7" i="20"/>
  <c r="F29" i="20" s="1"/>
  <c r="C36" i="20"/>
  <c r="C43" i="20" s="1"/>
  <c r="H35" i="20"/>
  <c r="H11" i="20"/>
  <c r="H40" i="18"/>
  <c r="J40" i="18" s="1"/>
  <c r="H23" i="20"/>
  <c r="H42" i="20"/>
  <c r="H8" i="20"/>
  <c r="D41" i="18" l="1"/>
  <c r="D42" i="18" s="1"/>
  <c r="J3" i="18" s="1"/>
  <c r="H41" i="18"/>
  <c r="H42" i="18" s="1"/>
  <c r="J5" i="18" s="1"/>
  <c r="G36" i="20"/>
  <c r="G43" i="20" s="1"/>
  <c r="G29" i="20"/>
  <c r="E36" i="20"/>
  <c r="E43" i="20" s="1"/>
  <c r="H7" i="20"/>
  <c r="C63" i="20"/>
  <c r="G59" i="20"/>
  <c r="F41" i="18"/>
  <c r="F42" i="18" s="1"/>
  <c r="J4" i="18" s="1"/>
  <c r="G46" i="20"/>
  <c r="B41" i="18"/>
  <c r="B42" i="18" s="1"/>
  <c r="D36" i="20"/>
  <c r="D43" i="20" s="1"/>
  <c r="D63" i="20" s="1"/>
  <c r="H29" i="20" l="1"/>
  <c r="J31" i="20"/>
  <c r="J42" i="18"/>
  <c r="G50" i="20"/>
  <c r="G55" i="20"/>
  <c r="G63" i="20" s="1"/>
  <c r="E59" i="20"/>
  <c r="E55" i="20"/>
  <c r="E50" i="20"/>
  <c r="E46" i="20"/>
  <c r="F36" i="20"/>
  <c r="F43" i="20" s="1"/>
  <c r="H36" i="20"/>
  <c r="H43" i="20" s="1"/>
  <c r="J2" i="18"/>
  <c r="J6" i="18" s="1"/>
  <c r="E63" i="20" l="1"/>
  <c r="F55" i="20"/>
  <c r="F50" i="20"/>
  <c r="F59" i="20"/>
  <c r="F46" i="20"/>
  <c r="D50" i="20"/>
  <c r="D59" i="20"/>
  <c r="D46" i="20"/>
  <c r="H46" i="20" s="1"/>
  <c r="D55" i="20"/>
  <c r="H50" i="20" l="1"/>
  <c r="H55" i="20"/>
  <c r="H63" i="20" s="1"/>
  <c r="H59" i="20"/>
  <c r="F6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Kirsi-M</author>
  </authors>
  <commentList>
    <comment ref="C4" authorId="0" shapeId="0" xr:uid="{00000000-0006-0000-0100-000001000000}">
      <text>
        <r>
          <rPr>
            <sz val="8"/>
            <color indexed="81"/>
            <rFont val="Tahoma"/>
            <family val="2"/>
          </rPr>
          <t>Maakuntahallituksen hyväksymä kustannusarvio</t>
        </r>
      </text>
    </comment>
    <comment ref="C6" authorId="0" shapeId="0" xr:uid="{00000000-0006-0000-0100-000002000000}">
      <text>
        <r>
          <rPr>
            <sz val="8"/>
            <color indexed="81"/>
            <rFont val="Tahoma"/>
            <family val="2"/>
          </rPr>
          <t>Päätöksessä oleva hyväksytty hankkeen kesto esim. 1.1.2002 - 31.12.2004</t>
        </r>
      </text>
    </comment>
    <comment ref="D6" authorId="0" shapeId="0" xr:uid="{00000000-0006-0000-0100-000003000000}">
      <text>
        <r>
          <rPr>
            <sz val="8"/>
            <color indexed="81"/>
            <rFont val="Tahoma"/>
            <family val="2"/>
          </rPr>
          <t>Kunkin jakson aika esim. 1.1. - 31.6.2003</t>
        </r>
      </text>
    </comment>
    <comment ref="C44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Maakuntahallituksen hyväksymä rahoitus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Kirsi-Maaria Piispanen</author>
  </authors>
  <commentList>
    <comment ref="D23" authorId="0" shapeId="0" xr:uid="{36B397B6-7A58-4F8C-BBA5-CFCAE382FE1A}">
      <text>
        <r>
          <rPr>
            <b/>
            <sz val="9"/>
            <color indexed="81"/>
            <rFont val="Tahoma"/>
            <family val="2"/>
          </rPr>
          <t>Toimittajan nimi ja kustannus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 xr:uid="{B5EDD0D0-1688-49DB-9139-7B943F713A42}">
      <text>
        <r>
          <rPr>
            <b/>
            <sz val="9"/>
            <color indexed="81"/>
            <rFont val="Tahoma"/>
            <family val="2"/>
          </rPr>
          <t>hankintamenettely, miten hinta on selvitetty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 xr:uid="{B67E8B1F-7C12-437E-93F9-0420E73AA246}">
      <text>
        <r>
          <rPr>
            <b/>
            <sz val="9"/>
            <color indexed="81"/>
            <rFont val="Tahoma"/>
            <family val="2"/>
          </rPr>
          <t>Matkustajan nimi, kustannus</t>
        </r>
      </text>
    </comment>
    <comment ref="E39" authorId="0" shapeId="0" xr:uid="{9BED052C-7106-47C4-AEF2-0D622E1E41D8}">
      <text>
        <r>
          <rPr>
            <b/>
            <sz val="9"/>
            <color indexed="81"/>
            <rFont val="Tahoma"/>
            <family val="2"/>
          </rPr>
          <t xml:space="preserve">Matkan tarkoitus/aihe, pvm., kulkuneuvo (ensisijaisesti julkinen), matkareitti, km </t>
        </r>
      </text>
    </comment>
    <comment ref="F83" authorId="0" shapeId="0" xr:uid="{72041F41-8A6C-40F0-9D62-E952E31EC375}">
      <text>
        <r>
          <rPr>
            <b/>
            <sz val="9"/>
            <color indexed="81"/>
            <rFont val="Tahoma"/>
            <family val="2"/>
          </rPr>
          <t>Tarkista kaavat mikäli olet lisännyt rivejä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4" authorId="0" shapeId="0" xr:uid="{08D089F5-7CE9-4603-83E8-11A72B14C37A}">
      <text>
        <r>
          <rPr>
            <sz val="9"/>
            <color indexed="81"/>
            <rFont val="Tahoma"/>
            <family val="2"/>
          </rPr>
          <t xml:space="preserve">Tarkista kaavat, mikäli olet lisännyt rivejä.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Kirsi-M</author>
    <author>Marjut Laitinen</author>
    <author>kirsi-maaria</author>
  </authors>
  <commentList>
    <comment ref="I2" authorId="0" shapeId="0" xr:uid="{00000000-0006-0000-0300-000001000000}">
      <text>
        <r>
          <rPr>
            <sz val="10"/>
            <color indexed="81"/>
            <rFont val="Tahoma"/>
            <family val="2"/>
          </rPr>
          <t>Hankkeiden nimet</t>
        </r>
      </text>
    </comment>
    <comment ref="C7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Kirjoita tähän hankkeen nimi
</t>
        </r>
      </text>
    </comment>
    <comment ref="J7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Kokonaistyöaika</t>
        </r>
      </text>
    </comment>
    <comment ref="H8" authorId="2" shapeId="0" xr:uid="{00000000-0006-0000-0300-000004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Poista viikonloput kyseisen kuukauden viikonloppujen mukaan</t>
        </r>
      </text>
    </comment>
    <comment ref="B43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kirsi-maaria:</t>
        </r>
        <r>
          <rPr>
            <sz val="8"/>
            <color indexed="81"/>
            <rFont val="Tahoma"/>
            <family val="2"/>
          </rPr>
          <t xml:space="preserve">
Lisää kuukausipalkka sivukuluineen. Järjestelmä laskee tuntipalkan automaattisesti.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Kirsi-Maaria Piispanen</author>
  </authors>
  <commentList>
    <comment ref="G5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
RAHOITUSPÄÄTÖKSESTÄ</t>
        </r>
      </text>
    </comment>
    <comment ref="C6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
tiedot tulee olla tältä aikaväliltä, myös kokonaispalkka ja kokonaistyöaika</t>
        </r>
      </text>
    </comment>
  </commentList>
</comments>
</file>

<file path=xl/sharedStrings.xml><?xml version="1.0" encoding="utf-8"?>
<sst xmlns="http://schemas.openxmlformats.org/spreadsheetml/2006/main" count="426" uniqueCount="280">
  <si>
    <t>ETELÄ-SAVON MAAKUNTALIITTO</t>
  </si>
  <si>
    <t>LIITE</t>
  </si>
  <si>
    <t>Hankkeen nimi</t>
  </si>
  <si>
    <t>1.1</t>
  </si>
  <si>
    <t xml:space="preserve"> - muut palkat</t>
  </si>
  <si>
    <t>1.2</t>
  </si>
  <si>
    <t>Palvelujen osto</t>
  </si>
  <si>
    <t>Myyntitulot</t>
  </si>
  <si>
    <t>Maksutulot</t>
  </si>
  <si>
    <t>Muut tulot</t>
  </si>
  <si>
    <t>* Tulot yhteensä</t>
  </si>
  <si>
    <t>RAHOITUS</t>
  </si>
  <si>
    <t>suunnitelma</t>
  </si>
  <si>
    <t>Netto</t>
  </si>
  <si>
    <t>kustannusarvio</t>
  </si>
  <si>
    <t>Hankkeen nro</t>
  </si>
  <si>
    <t>Palkat ja palkkiot</t>
  </si>
  <si>
    <t>Henkilösivukulut</t>
  </si>
  <si>
    <t xml:space="preserve"> - projektin vetäjän palkat</t>
  </si>
  <si>
    <t xml:space="preserve"> - muut henkilösivukulut</t>
  </si>
  <si>
    <t xml:space="preserve"> - asiantuntijapalvelut</t>
  </si>
  <si>
    <t xml:space="preserve"> - kone- ja laitehankinnat</t>
  </si>
  <si>
    <t>Ei-hyväksyttävät menot</t>
  </si>
  <si>
    <t>Tilitettävät menot</t>
  </si>
  <si>
    <r>
      <t xml:space="preserve">*Menot yhteensä </t>
    </r>
    <r>
      <rPr>
        <sz val="8"/>
        <rFont val="Arial"/>
        <family val="2"/>
      </rPr>
      <t>(kirjanpidon mukaan)</t>
    </r>
  </si>
  <si>
    <r>
      <t>Oma rahoitus/</t>
    </r>
    <r>
      <rPr>
        <b/>
        <sz val="8"/>
        <rFont val="Arial"/>
        <family val="2"/>
      </rPr>
      <t xml:space="preserve"> hakija</t>
    </r>
  </si>
  <si>
    <t>Kansallinen julkinen rahoitus</t>
  </si>
  <si>
    <r>
      <t xml:space="preserve">Yksityinen </t>
    </r>
    <r>
      <rPr>
        <sz val="8"/>
        <rFont val="Arial"/>
        <family val="2"/>
      </rPr>
      <t>(muu kuin hakija)</t>
    </r>
  </si>
  <si>
    <t>1.jakso</t>
  </si>
  <si>
    <t>Toteutumat</t>
  </si>
  <si>
    <t>Yhteensä</t>
  </si>
  <si>
    <t>2.jakso</t>
  </si>
  <si>
    <t>3.jakso</t>
  </si>
  <si>
    <t>Rahoitus-</t>
  </si>
  <si>
    <t xml:space="preserve">Hyväksytty </t>
  </si>
  <si>
    <t>Lisätietoja</t>
  </si>
  <si>
    <t>4.jakso</t>
  </si>
  <si>
    <t>Ei hyväksyttävät menot yhteensä</t>
  </si>
  <si>
    <t>§</t>
  </si>
  <si>
    <t>Rahoitettavat nettomenot</t>
  </si>
  <si>
    <t>Kuntaraha</t>
  </si>
  <si>
    <t>Muu kansallinen julkinen rahoitus</t>
  </si>
  <si>
    <t>MAKSATUSHAKEMUS</t>
  </si>
  <si>
    <t>Hankkeen hyväksytyt kustannukset</t>
  </si>
  <si>
    <t xml:space="preserve">  Aiemmin suoritetut maksatuserät/  viranhaltijapäätös</t>
  </si>
  <si>
    <t>pvm</t>
  </si>
  <si>
    <t>Pvm</t>
  </si>
  <si>
    <t>Hakijan nimenkirjoittajan allekirjoitus</t>
  </si>
  <si>
    <t xml:space="preserve">  LIITTEET</t>
  </si>
  <si>
    <t>-  kustannus- ja rahoituserittely</t>
  </si>
  <si>
    <t>maksatushakemukseen</t>
  </si>
  <si>
    <t xml:space="preserve"> Postinumero</t>
  </si>
  <si>
    <t xml:space="preserve"> Postitoimipaikka</t>
  </si>
  <si>
    <t xml:space="preserve"> Faksi</t>
  </si>
  <si>
    <t xml:space="preserve"> Puhelin</t>
  </si>
  <si>
    <t xml:space="preserve"> Sähköpostiosoite</t>
  </si>
  <si>
    <t xml:space="preserve"> Y-tunnus/ henkilötunnus</t>
  </si>
  <si>
    <t xml:space="preserve"> Puhelin (kiinteä ja/tai matkapuhelin)</t>
  </si>
  <si>
    <t>maakuntahallitus</t>
  </si>
  <si>
    <t xml:space="preserve">Tässä selvityksessä ja sen liitteissä esitetyt tiedot vakuutetaan oikeiksi sekä rahoituspäätöksen liitteenä </t>
  </si>
  <si>
    <t xml:space="preserve"> - eläkemenot</t>
  </si>
  <si>
    <t xml:space="preserve"> - muut palvelut</t>
  </si>
  <si>
    <r>
      <t xml:space="preserve">Hankkeen kesto </t>
    </r>
    <r>
      <rPr>
        <sz val="8"/>
        <rFont val="Arial"/>
        <family val="2"/>
      </rPr>
      <t>(rahoituspäätöksen tarkoittama vaihe)</t>
    </r>
  </si>
  <si>
    <r>
      <t>TULOT/</t>
    </r>
    <r>
      <rPr>
        <b/>
        <i/>
        <sz val="10"/>
        <rFont val="Arial"/>
        <family val="2"/>
      </rPr>
      <t xml:space="preserve"> hankkeen tulorahoitus</t>
    </r>
  </si>
  <si>
    <t>MENOT</t>
  </si>
  <si>
    <t>sähköposti: etunimi.sukunimi@esavo.fi</t>
  </si>
  <si>
    <t>-  pääkirjan ote</t>
  </si>
  <si>
    <t>-  loppuraportti</t>
  </si>
  <si>
    <t>2.1</t>
  </si>
  <si>
    <t>2.2</t>
  </si>
  <si>
    <t>2.3</t>
  </si>
  <si>
    <t>LIITE 1</t>
  </si>
  <si>
    <t>PROJEKTIHENKILÖSTÖ</t>
  </si>
  <si>
    <t>Hankkeen nimi:</t>
  </si>
  <si>
    <t>Hakija:</t>
  </si>
  <si>
    <t>Nimike</t>
  </si>
  <si>
    <t>Henkilö</t>
  </si>
  <si>
    <t>Pätevyys</t>
  </si>
  <si>
    <t>Pääasiall. tehtävä</t>
  </si>
  <si>
    <t>Työsuhteen kesto</t>
  </si>
  <si>
    <t>Päiväys ja allekirjoitus</t>
  </si>
  <si>
    <t>Kts. ohje alla</t>
  </si>
  <si>
    <t>Seuranta ajalta</t>
  </si>
  <si>
    <t>Hanke</t>
  </si>
  <si>
    <t>Hanke 1</t>
  </si>
  <si>
    <t>Toteuttaja</t>
  </si>
  <si>
    <t>Hanke 2</t>
  </si>
  <si>
    <t>Hanke 3</t>
  </si>
  <si>
    <t>Työntekijä</t>
  </si>
  <si>
    <t>Virkatyö</t>
  </si>
  <si>
    <t>Kaikki yhteensä €</t>
  </si>
  <si>
    <t>HANKE 1 (XXX-hanke)</t>
  </si>
  <si>
    <t>HANKE 2 MUUT (ERITELTÄVÄ)</t>
  </si>
  <si>
    <t>HANKE 3 (XXXX-hanke)</t>
  </si>
  <si>
    <t xml:space="preserve">VIRKA/TMS.TYÖ </t>
  </si>
  <si>
    <t>YHT.</t>
  </si>
  <si>
    <t>h</t>
  </si>
  <si>
    <t>Selite</t>
  </si>
  <si>
    <t>YHT</t>
  </si>
  <si>
    <t>Hankkeen 1 tunnit  yhteensä</t>
  </si>
  <si>
    <t>Virkatyön 1 tunnit  yhteensä</t>
  </si>
  <si>
    <t>Tuntipalkka</t>
  </si>
  <si>
    <t>Hankkeen 1 palkka yhteensä = kp:ssa esitettävä palkka</t>
  </si>
  <si>
    <t>Hankkeen 2 palkka yhteensä</t>
  </si>
  <si>
    <t>Virkatyön palkka yhteensä</t>
  </si>
  <si>
    <t>Kk-palkka sivukuluineen; palkkakirjanpidosta</t>
  </si>
  <si>
    <t>Ohje</t>
  </si>
  <si>
    <t>Päiväykset</t>
  </si>
  <si>
    <t>Kokonaistyöaika ilmoitetaan 
kuukausittain ja hankkeittain</t>
  </si>
  <si>
    <t>Aika ja paikka</t>
  </si>
  <si>
    <t>Projektityöntekijän allekirjoitus</t>
  </si>
  <si>
    <t>Palkka kirjanpidon mukaan sosiaalikuluineen</t>
  </si>
  <si>
    <t>nimenselvennys  ja asema organisaatiossa</t>
  </si>
  <si>
    <t>Työaikaseurantalista liitetään maksatushakemukseen</t>
  </si>
  <si>
    <t>Esimiehen  allekirjoitus</t>
  </si>
  <si>
    <r>
      <t xml:space="preserve">___________________kuun maksettu kokonaispalkka </t>
    </r>
    <r>
      <rPr>
        <sz val="9"/>
        <rFont val="Arial Narrow"/>
        <family val="2"/>
      </rPr>
      <t>(palkkakirjanpito)</t>
    </r>
  </si>
  <si>
    <t>Maksatushakemukseen työntekijäkohtainen palkkaerittely.</t>
  </si>
  <si>
    <t xml:space="preserve"> Hakemus perustuu rahoituspäätökseen</t>
  </si>
  <si>
    <t xml:space="preserve"> Hankkeen talousvastaava/kirjanpitäjä</t>
  </si>
  <si>
    <t xml:space="preserve"> Yhteyshenkilö</t>
  </si>
  <si>
    <t xml:space="preserve"> Pankki ja tilinumero</t>
  </si>
  <si>
    <t xml:space="preserve"> Lähiosoite</t>
  </si>
  <si>
    <t xml:space="preserve"> Hakija</t>
  </si>
  <si>
    <t xml:space="preserve"> Hankkeen nimi</t>
  </si>
  <si>
    <t>Muu</t>
  </si>
  <si>
    <t xml:space="preserve">puh. </t>
  </si>
  <si>
    <t xml:space="preserve">Rahallinen osuus    </t>
  </si>
  <si>
    <t>Toteutunut rahoitus x)</t>
  </si>
  <si>
    <t>(nimen selvennys ja asema organisaatiosa)</t>
  </si>
  <si>
    <t xml:space="preserve"> </t>
  </si>
  <si>
    <t>Asianumero</t>
  </si>
  <si>
    <t>maakuntajohtaja</t>
  </si>
  <si>
    <t xml:space="preserve">  Maksatusta haetaan   …../ ….. 20  …  - …../ ….. 20  … väliseltä ajalta</t>
  </si>
  <si>
    <t xml:space="preserve"> Toteutuneet kustannukset, €</t>
  </si>
  <si>
    <t>-  seurantatiedot ja selvitys hankkeen etenemisestä</t>
  </si>
  <si>
    <t>Henkilöstökustannukset</t>
  </si>
  <si>
    <t>Kone- ja laitehankinnat</t>
  </si>
  <si>
    <t>Muut kustannukset</t>
  </si>
  <si>
    <t xml:space="preserve"> - tiedotus ja markkinointipalvelut</t>
  </si>
  <si>
    <r>
      <t>Matkustuspalvelut</t>
    </r>
    <r>
      <rPr>
        <sz val="9"/>
        <rFont val="Arial"/>
        <family val="2"/>
      </rPr>
      <t xml:space="preserve"> (ei täytetä 24 % flat rate hankkeissa)</t>
    </r>
  </si>
  <si>
    <t xml:space="preserve"> - </t>
  </si>
  <si>
    <t>6.</t>
  </si>
  <si>
    <t>__.__. - __.__.20</t>
  </si>
  <si>
    <t>PALKKASELVITYSKOONTI</t>
  </si>
  <si>
    <t>SELVITYS PROJEKTIHENKILÖSTÖN KOKONAISTYÖAJASTA JA MAKSETUISTA PALKOISTA</t>
  </si>
  <si>
    <t>Hanke:</t>
  </si>
  <si>
    <t>Asianro</t>
  </si>
  <si>
    <t>Ajalta:</t>
  </si>
  <si>
    <t>Laatija:</t>
  </si>
  <si>
    <t>Tiedot maksatuskaudelta, työajanseurantojen mukaan</t>
  </si>
  <si>
    <t>Tunnit</t>
  </si>
  <si>
    <t>Palkat</t>
  </si>
  <si>
    <t>Henkilön nimi</t>
  </si>
  <si>
    <t>Tehtävä projektissa</t>
  </si>
  <si>
    <r>
      <t>Projektiin</t>
    </r>
    <r>
      <rPr>
        <sz val="8"/>
        <rFont val="Arial"/>
        <family val="2"/>
      </rPr>
      <t xml:space="preserve">
käytetty</t>
    </r>
  </si>
  <si>
    <r>
      <t>Kokonais-</t>
    </r>
    <r>
      <rPr>
        <sz val="8"/>
        <rFont val="Arial"/>
        <family val="2"/>
      </rPr>
      <t xml:space="preserve">
työaika</t>
    </r>
  </si>
  <si>
    <r>
      <t>Projektista</t>
    </r>
    <r>
      <rPr>
        <sz val="8"/>
        <rFont val="Arial"/>
        <family val="2"/>
      </rPr>
      <t xml:space="preserve">
laskutettu </t>
    </r>
  </si>
  <si>
    <t>Maksettu
kokon.palkka</t>
  </si>
  <si>
    <t>Projektista maksettu</t>
  </si>
  <si>
    <t>ja aika</t>
  </si>
  <si>
    <t xml:space="preserve">työaika </t>
  </si>
  <si>
    <t>tunteina</t>
  </si>
  <si>
    <r>
      <t>työaika</t>
    </r>
    <r>
      <rPr>
        <b/>
        <sz val="8"/>
        <rFont val="Arial"/>
        <family val="2"/>
      </rPr>
      <t xml:space="preserve"> %:</t>
    </r>
    <r>
      <rPr>
        <sz val="8"/>
        <rFont val="Arial"/>
        <family val="2"/>
      </rPr>
      <t>na</t>
    </r>
  </si>
  <si>
    <t>palkka ja</t>
  </si>
  <si>
    <t>ja sivukulut</t>
  </si>
  <si>
    <t>palkka %:na</t>
  </si>
  <si>
    <t>(100%)</t>
  </si>
  <si>
    <t xml:space="preserve">kok.työajasta
</t>
  </si>
  <si>
    <t xml:space="preserve">sivukulut
</t>
  </si>
  <si>
    <t xml:space="preserve"> (100%)</t>
  </si>
  <si>
    <t>kokonais-
palkasta</t>
  </si>
  <si>
    <t>Kaikki yhteensä</t>
  </si>
  <si>
    <t>*</t>
  </si>
  <si>
    <t xml:space="preserve">Tämän lomakkeen yhteissumman tulee täsmätä </t>
  </si>
  <si>
    <t>Laskennallisien sosiaalikulujen laskentaperusteet ilman työntekijän osuutta</t>
  </si>
  <si>
    <t>kirjanpidon raporteissa esitettävään</t>
  </si>
  <si>
    <t>hankkeen henkilöstökulujen yhteissummaan.</t>
  </si>
  <si>
    <t>Sosiaaliturvamaksu</t>
  </si>
  <si>
    <t>%</t>
  </si>
  <si>
    <t xml:space="preserve">Loma-ajan palkat ilmoitetaan eri liitteellä. </t>
  </si>
  <si>
    <t>Eläkevakuutus</t>
  </si>
  <si>
    <t>Työttömyysvakuutus</t>
  </si>
  <si>
    <t>Päivämäärä</t>
  </si>
  <si>
    <t>Tapaturmavakuutus</t>
  </si>
  <si>
    <t>Ryhmähenkivakuutus</t>
  </si>
  <si>
    <t>Palkanlaskijan allekirjoitus</t>
  </si>
  <si>
    <t>ja nimen selvennys</t>
  </si>
  <si>
    <t>PALKKASELVITYS lomapalkoista ja lomarahoista</t>
  </si>
  <si>
    <t xml:space="preserve">Hanke: </t>
  </si>
  <si>
    <t>Asia nro:</t>
  </si>
  <si>
    <t>Toteuttajan /osatoteuttajan nimi</t>
  </si>
  <si>
    <t xml:space="preserve">Maksatuskausi:  </t>
  </si>
  <si>
    <t xml:space="preserve">Laatija ja puhelinnumero: </t>
  </si>
  <si>
    <t>Kokonaisloma-ansiosta on työntekijäkohtainen laskelma ja laskelma on laadittu noudattaen henkilöön sovellettavaa työehtosopimusta.</t>
  </si>
  <si>
    <t>Lomaoikeusjakso</t>
  </si>
  <si>
    <t>LOMAOIKEUS</t>
  </si>
  <si>
    <t>Projektilta</t>
  </si>
  <si>
    <t>Kokonais</t>
  </si>
  <si>
    <t>Projektille</t>
  </si>
  <si>
    <t>Prosentti-</t>
  </si>
  <si>
    <t>Hankkeen pidetyt</t>
  </si>
  <si>
    <t>ajalta</t>
  </si>
  <si>
    <t>maksettu</t>
  </si>
  <si>
    <t>kohdennettu</t>
  </si>
  <si>
    <t>osuuksien</t>
  </si>
  <si>
    <t>lomajaksot</t>
  </si>
  <si>
    <t>ko. jaksolta</t>
  </si>
  <si>
    <t>projektin</t>
  </si>
  <si>
    <t>kokonais</t>
  </si>
  <si>
    <t>loma-ajan ansio</t>
  </si>
  <si>
    <t>erot +/-</t>
  </si>
  <si>
    <t>(esim. 1.-</t>
  </si>
  <si>
    <t>työaika</t>
  </si>
  <si>
    <t xml:space="preserve"> %-osuus</t>
  </si>
  <si>
    <t xml:space="preserve">lakisääteisine </t>
  </si>
  <si>
    <t>sos.kuluineen</t>
  </si>
  <si>
    <t>(Luvut eivät sisällä työntekijän osuutta )</t>
  </si>
  <si>
    <t>Organisaation muk.</t>
  </si>
  <si>
    <t>Allekirjoitus</t>
  </si>
  <si>
    <t>Muut</t>
  </si>
  <si>
    <t>Nimenselvennys, asema organisaatiossa, puh.nro</t>
  </si>
  <si>
    <t>hakea maksatushakemuksessa.</t>
  </si>
  <si>
    <r>
      <t xml:space="preserve">Maksatushakemuksessa haettu </t>
    </r>
    <r>
      <rPr>
        <b/>
        <sz val="10"/>
        <rFont val="Arial"/>
        <family val="2"/>
      </rPr>
      <t>lomapalkka ja lomaraha tulee olla maksettu</t>
    </r>
    <r>
      <rPr>
        <sz val="10"/>
        <rFont val="Arial"/>
        <family val="2"/>
      </rPr>
      <t xml:space="preserve">, maksamattomia lomapalkkavarauksia ei voi </t>
    </r>
  </si>
  <si>
    <t xml:space="preserve"> - kotimaan matkat</t>
  </si>
  <si>
    <t xml:space="preserve">Etelä-Savon maakuntaliitto, Mikonkatu 5, 50100 Mikkeli Y-tunnus 0215839-7  </t>
  </si>
  <si>
    <t>Maksatushakemus ajalta:</t>
  </si>
  <si>
    <r>
      <t>Hankekoodi (</t>
    </r>
    <r>
      <rPr>
        <sz val="12"/>
        <rFont val="Calibri"/>
        <family val="2"/>
      </rPr>
      <t>rahoituspäätöksestä</t>
    </r>
    <r>
      <rPr>
        <b/>
        <sz val="12"/>
        <rFont val="Calibri"/>
        <family val="2"/>
      </rPr>
      <t>):</t>
    </r>
  </si>
  <si>
    <t xml:space="preserve">Kustannusmalli: </t>
  </si>
  <si>
    <t>Maksatuskauden kustannukset</t>
  </si>
  <si>
    <t>1. Henkilöstökustannukset</t>
  </si>
  <si>
    <t>Kirjauspv</t>
  </si>
  <si>
    <t>Kirjanpidon tili</t>
  </si>
  <si>
    <t>Tositenro</t>
  </si>
  <si>
    <t>Kustannus</t>
  </si>
  <si>
    <t>Osa-/koko-aikainen</t>
  </si>
  <si>
    <t>€</t>
  </si>
  <si>
    <t>2. Ostopalvelut</t>
  </si>
  <si>
    <t>3. Toimisto- ja vuokrakustannukset (ei käytössä flat rate -hankkeissa)</t>
  </si>
  <si>
    <t>5. Kone- ja laitehankinnat</t>
  </si>
  <si>
    <t>6. Muut kustannukset</t>
  </si>
  <si>
    <t>Kustannukset yhteensä</t>
  </si>
  <si>
    <t>8. Tulot</t>
  </si>
  <si>
    <t>Tulo</t>
  </si>
  <si>
    <t>Nettokustannukset yhteensä (kustannukset - tulot) = ilmoitettavat kustannukset</t>
  </si>
  <si>
    <t>Maksatuskaudella toteutuneet ulkopuoliset rahoituserät</t>
  </si>
  <si>
    <t>Kuntien rahoitus: ulkopuolinen rahoitus</t>
  </si>
  <si>
    <t>Rahoitus</t>
  </si>
  <si>
    <t>Kunta A</t>
  </si>
  <si>
    <t>Kunta B</t>
  </si>
  <si>
    <t>Muu julkinen rahoitus: ulkopuolinen rahoitus</t>
  </si>
  <si>
    <t>Yksityinen rahoitus: ulkopuolinen rahoitus</t>
  </si>
  <si>
    <t>Yritys Y</t>
  </si>
  <si>
    <t>Rahoituserät yhteensä</t>
  </si>
  <si>
    <t>Maakunnan omaehtoisen kehittämisen määräraha</t>
  </si>
  <si>
    <t>…../ …… 2020, § ……….</t>
  </si>
  <si>
    <t xml:space="preserve"> - rahoitus (maakunnan omaehtoisen kehittämisen määräraha)</t>
  </si>
  <si>
    <t>Maakunnan omaehtoisen kehittämisen määräraha -rahoituksen osuus €</t>
  </si>
  <si>
    <t>Rahoituksen osuus, €</t>
  </si>
  <si>
    <t>Flat rate (24 %)</t>
  </si>
  <si>
    <t>Välilliset kustannukset 24 %(Flat rate)</t>
  </si>
  <si>
    <t>4. Matkakustannukset (ei käytössä flat rate -hankkeissa)</t>
  </si>
  <si>
    <t xml:space="preserve">7. Flat rate 24 % </t>
  </si>
  <si>
    <t>Haettava maakunnan omaehtoiden kehittämisen määrärahan tuki</t>
  </si>
  <si>
    <t>Nimen selvennös ja puhelinnumero</t>
  </si>
  <si>
    <t xml:space="preserve">MAKSATUSHAKEMUKSEN PÄÄKIRJAN AVAIN </t>
  </si>
  <si>
    <t>Toteuttajan nimi:</t>
  </si>
  <si>
    <t>OHJE</t>
  </si>
  <si>
    <t>maakunnan omaehtoisen kehittämisen määrärahan maksatushakemukseen</t>
  </si>
  <si>
    <t>Hankinta/EU-kynnysarvo (kyllä/ei)</t>
  </si>
  <si>
    <t>Hankinta/Kansallinen kynnysarvo (kyllä/ei)</t>
  </si>
  <si>
    <t>esim. Maija Matikainen</t>
  </si>
  <si>
    <t>1.4.2020-31.3.2021</t>
  </si>
  <si>
    <t>kaikki ansaitut</t>
  </si>
  <si>
    <t xml:space="preserve">päivät </t>
  </si>
  <si>
    <t>tunteja</t>
  </si>
  <si>
    <t>15.7.2020)</t>
  </si>
  <si>
    <t>päivät (kpl)</t>
  </si>
  <si>
    <t xml:space="preserve">Lomake täytetään tositteittain kirjanpidosta, ja kustannusta aukaistaan selitekenttään, niin että kustannuksesta saa selkeän kuvan </t>
  </si>
  <si>
    <t>Tiedot täytetään tiedot henkilöittäin (esim. Maija Matikainen, 1-6/2020)</t>
  </si>
  <si>
    <r>
      <t xml:space="preserve">olleen </t>
    </r>
    <r>
      <rPr>
        <b/>
        <i/>
        <sz val="8.5"/>
        <rFont val="Arial"/>
        <family val="2"/>
      </rPr>
      <t>Ohje maakunnan omaehtoisen kehittämisen määrärahan hankehallinnointi</t>
    </r>
    <r>
      <rPr>
        <b/>
        <sz val="8.5"/>
        <rFont val="Arial"/>
        <family val="2"/>
      </rPr>
      <t xml:space="preserve"> -dokumentin mukaisiksi.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</si>
</sst>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mk&quot;;\-#,##0\ &quot;mk&quot;"/>
    <numFmt numFmtId="165" formatCode="0%"/>
    <numFmt numFmtId="166" formatCode="0.00%"/>
    <numFmt numFmtId="167" formatCode="_-* #,##0_ \€_-;\-* #,##0_ \€_-;_-* &quot;-&quot;??\ &quot;mk&quot;_-;_-@_-"/>
    <numFmt numFmtId="168" formatCode="#,##0.00\ [$€];[Red]\-#,##0.00\ [$€]"/>
    <numFmt numFmtId="169" formatCode="#,##0.0"/>
  </numFmts>
  <fonts count="8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b/>
      <sz val="10"/>
      <color indexed="10"/>
      <name val="Arial"/>
      <family val="2"/>
    </font>
    <font>
      <i/>
      <sz val="8.5"/>
      <name val="MS Sans Serif"/>
      <family val="2"/>
    </font>
    <font>
      <i/>
      <sz val="8.5"/>
      <name val="Arial"/>
      <family val="2"/>
    </font>
    <font>
      <b/>
      <sz val="8.5"/>
      <name val="Arial"/>
      <family val="2"/>
    </font>
    <font>
      <sz val="9.5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Arial"/>
      <family val="2"/>
    </font>
    <font>
      <sz val="8.5"/>
      <name val="MS Sans Serif"/>
      <family val="2"/>
    </font>
    <font>
      <sz val="10"/>
      <name val="Arial"/>
      <family val="2"/>
    </font>
    <font>
      <sz val="10"/>
      <color indexed="10"/>
      <name val="MS Sans Serif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i/>
      <sz val="11"/>
      <name val="Arial Narrow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color indexed="10"/>
      <name val="Arial Narrow"/>
      <family val="2"/>
    </font>
    <font>
      <sz val="12"/>
      <color indexed="81"/>
      <name val="Tahoma"/>
      <family val="2"/>
    </font>
    <font>
      <b/>
      <sz val="10"/>
      <name val="MS Sans Serif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indexed="57"/>
      <name val="Arial"/>
      <family val="2"/>
    </font>
    <font>
      <b/>
      <sz val="8"/>
      <color indexed="57"/>
      <name val="Arial"/>
      <family val="2"/>
    </font>
    <font>
      <sz val="8"/>
      <color indexed="12"/>
      <name val="Arial"/>
      <family val="2"/>
    </font>
    <font>
      <sz val="9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8"/>
      <color theme="3"/>
      <name val="Cambria"/>
      <family val="2"/>
      <scheme val="major"/>
    </font>
    <font>
      <b/>
      <sz val="18"/>
      <name val="Calibri"/>
      <family val="2"/>
      <scheme val="minor"/>
    </font>
    <font>
      <b/>
      <sz val="15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i/>
      <sz val="8.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 style="thin">
        <color indexed="64"/>
      </bottom>
      <diagonal/>
    </border>
    <border>
      <left/>
      <right style="thin">
        <color indexed="64"/>
      </right>
      <top style="thick">
        <color theme="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thick">
        <color theme="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8" fontId="2" fillId="0" borderId="0" applyFont="0" applyFill="0" applyBorder="0" applyAlignment="0" applyProtection="0"/>
    <xf numFmtId="0" fontId="27" fillId="0" borderId="0"/>
    <xf numFmtId="4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4" fillId="0" borderId="93" applyNumberFormat="0" applyFill="0" applyAlignment="0" applyProtection="0"/>
    <xf numFmtId="0" fontId="55" fillId="0" borderId="94" applyNumberFormat="0" applyFill="0" applyAlignment="0" applyProtection="0"/>
    <xf numFmtId="0" fontId="56" fillId="10" borderId="95" applyNumberFormat="0" applyAlignment="0" applyProtection="0"/>
    <xf numFmtId="0" fontId="57" fillId="0" borderId="0" applyNumberFormat="0" applyFill="0" applyBorder="0" applyAlignment="0" applyProtection="0"/>
    <xf numFmtId="0" fontId="58" fillId="0" borderId="96" applyNumberFormat="0" applyFill="0" applyAlignment="0" applyProtection="0"/>
    <xf numFmtId="0" fontId="5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69" fillId="0" borderId="0" applyNumberFormat="0" applyFill="0" applyBorder="0" applyAlignment="0" applyProtection="0"/>
  </cellStyleXfs>
  <cellXfs count="57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5" xfId="0" applyFont="1" applyBorder="1"/>
    <xf numFmtId="0" fontId="4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9" fillId="0" borderId="6" xfId="0" applyFont="1" applyBorder="1"/>
    <xf numFmtId="3" fontId="0" fillId="0" borderId="0" xfId="0" applyNumberFormat="1"/>
    <xf numFmtId="1" fontId="0" fillId="0" borderId="0" xfId="0" applyNumberFormat="1"/>
    <xf numFmtId="0" fontId="12" fillId="0" borderId="9" xfId="0" quotePrefix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16" fontId="12" fillId="0" borderId="9" xfId="0" quotePrefix="1" applyNumberFormat="1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0" fillId="0" borderId="6" xfId="0" applyFont="1" applyBorder="1"/>
    <xf numFmtId="0" fontId="13" fillId="0" borderId="9" xfId="0" quotePrefix="1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5" fillId="2" borderId="0" xfId="0" applyFont="1" applyFill="1"/>
    <xf numFmtId="0" fontId="12" fillId="0" borderId="5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4" fillId="0" borderId="12" xfId="0" applyFont="1" applyBorder="1"/>
    <xf numFmtId="0" fontId="12" fillId="0" borderId="12" xfId="0" applyFont="1" applyBorder="1"/>
    <xf numFmtId="0" fontId="4" fillId="0" borderId="12" xfId="0" applyFont="1" applyBorder="1"/>
    <xf numFmtId="0" fontId="16" fillId="0" borderId="12" xfId="0" applyFont="1" applyBorder="1"/>
    <xf numFmtId="0" fontId="4" fillId="0" borderId="1" xfId="0" applyFont="1" applyBorder="1"/>
    <xf numFmtId="0" fontId="8" fillId="0" borderId="3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8" fillId="0" borderId="12" xfId="0" applyFont="1" applyBorder="1"/>
    <xf numFmtId="0" fontId="16" fillId="0" borderId="9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6" fillId="0" borderId="5" xfId="0" applyFont="1" applyBorder="1"/>
    <xf numFmtId="0" fontId="4" fillId="0" borderId="10" xfId="0" applyFont="1" applyBorder="1"/>
    <xf numFmtId="0" fontId="4" fillId="0" borderId="5" xfId="0" applyFont="1" applyBorder="1"/>
    <xf numFmtId="0" fontId="7" fillId="0" borderId="13" xfId="0" applyFont="1" applyBorder="1"/>
    <xf numFmtId="0" fontId="7" fillId="0" borderId="1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3" xfId="0" applyFont="1" applyBorder="1"/>
    <xf numFmtId="0" fontId="17" fillId="0" borderId="1" xfId="0" applyFont="1" applyBorder="1"/>
    <xf numFmtId="0" fontId="7" fillId="0" borderId="2" xfId="0" applyFont="1" applyBorder="1"/>
    <xf numFmtId="0" fontId="15" fillId="0" borderId="17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3" borderId="0" xfId="0" applyFont="1" applyFill="1"/>
    <xf numFmtId="0" fontId="8" fillId="3" borderId="0" xfId="0" applyFont="1" applyFill="1"/>
    <xf numFmtId="0" fontId="18" fillId="3" borderId="0" xfId="0" applyFont="1" applyFill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4" fillId="3" borderId="6" xfId="0" applyFont="1" applyFill="1" applyBorder="1"/>
    <xf numFmtId="3" fontId="4" fillId="3" borderId="6" xfId="0" applyNumberFormat="1" applyFont="1" applyFill="1" applyBorder="1" applyAlignment="1">
      <alignment horizontal="center"/>
    </xf>
    <xf numFmtId="0" fontId="4" fillId="3" borderId="1" xfId="0" applyFont="1" applyFill="1" applyBorder="1"/>
    <xf numFmtId="3" fontId="15" fillId="3" borderId="23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3" fontId="15" fillId="3" borderId="22" xfId="0" applyNumberFormat="1" applyFont="1" applyFill="1" applyBorder="1" applyAlignment="1">
      <alignment horizontal="center"/>
    </xf>
    <xf numFmtId="0" fontId="19" fillId="0" borderId="0" xfId="0" applyFont="1"/>
    <xf numFmtId="0" fontId="9" fillId="3" borderId="18" xfId="0" applyFont="1" applyFill="1" applyBorder="1" applyAlignment="1">
      <alignment horizontal="center"/>
    </xf>
    <xf numFmtId="2" fontId="3" fillId="0" borderId="0" xfId="0" applyNumberFormat="1" applyFont="1"/>
    <xf numFmtId="2" fontId="0" fillId="0" borderId="0" xfId="0" applyNumberFormat="1"/>
    <xf numFmtId="0" fontId="9" fillId="0" borderId="0" xfId="0" applyFont="1"/>
    <xf numFmtId="0" fontId="16" fillId="0" borderId="1" xfId="0" applyFont="1" applyBorder="1"/>
    <xf numFmtId="0" fontId="16" fillId="0" borderId="0" xfId="0" applyFont="1"/>
    <xf numFmtId="0" fontId="17" fillId="0" borderId="2" xfId="0" applyFont="1" applyBorder="1"/>
    <xf numFmtId="0" fontId="4" fillId="0" borderId="8" xfId="0" applyFont="1" applyBorder="1"/>
    <xf numFmtId="0" fontId="15" fillId="0" borderId="2" xfId="0" applyFont="1" applyBorder="1"/>
    <xf numFmtId="0" fontId="20" fillId="0" borderId="10" xfId="0" applyFont="1" applyBorder="1"/>
    <xf numFmtId="0" fontId="7" fillId="0" borderId="15" xfId="0" applyFont="1" applyBorder="1"/>
    <xf numFmtId="0" fontId="17" fillId="0" borderId="10" xfId="0" applyFont="1" applyBorder="1"/>
    <xf numFmtId="0" fontId="4" fillId="0" borderId="24" xfId="0" applyFont="1" applyBorder="1"/>
    <xf numFmtId="0" fontId="17" fillId="0" borderId="15" xfId="0" applyFont="1" applyBorder="1" applyAlignment="1">
      <alignment horizontal="right"/>
    </xf>
    <xf numFmtId="0" fontId="17" fillId="0" borderId="5" xfId="0" applyFont="1" applyBorder="1"/>
    <xf numFmtId="0" fontId="7" fillId="0" borderId="16" xfId="0" applyFont="1" applyBorder="1"/>
    <xf numFmtId="0" fontId="22" fillId="0" borderId="2" xfId="0" applyFont="1" applyBorder="1"/>
    <xf numFmtId="0" fontId="21" fillId="0" borderId="10" xfId="0" applyFont="1" applyBorder="1"/>
    <xf numFmtId="0" fontId="17" fillId="0" borderId="0" xfId="0" applyFont="1" applyAlignment="1">
      <alignment horizontal="center"/>
    </xf>
    <xf numFmtId="0" fontId="17" fillId="0" borderId="12" xfId="0" applyFont="1" applyBorder="1"/>
    <xf numFmtId="0" fontId="17" fillId="0" borderId="6" xfId="0" applyFont="1" applyBorder="1"/>
    <xf numFmtId="164" fontId="4" fillId="0" borderId="6" xfId="0" applyNumberFormat="1" applyFont="1" applyBorder="1"/>
    <xf numFmtId="0" fontId="7" fillId="0" borderId="6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7" fillId="0" borderId="0" xfId="0" applyFont="1"/>
    <xf numFmtId="164" fontId="4" fillId="0" borderId="0" xfId="0" applyNumberFormat="1" applyFont="1"/>
    <xf numFmtId="0" fontId="7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left"/>
    </xf>
    <xf numFmtId="0" fontId="17" fillId="0" borderId="0" xfId="0" quotePrefix="1" applyFont="1"/>
    <xf numFmtId="0" fontId="4" fillId="0" borderId="0" xfId="0" quotePrefix="1" applyFont="1"/>
    <xf numFmtId="14" fontId="21" fillId="0" borderId="8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10" xfId="0" applyFont="1" applyBorder="1"/>
    <xf numFmtId="0" fontId="4" fillId="0" borderId="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13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4" fillId="0" borderId="2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2" fillId="0" borderId="6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21" fillId="0" borderId="0" xfId="0" applyFont="1"/>
    <xf numFmtId="49" fontId="4" fillId="0" borderId="12" xfId="0" applyNumberFormat="1" applyFont="1" applyBorder="1"/>
    <xf numFmtId="0" fontId="25" fillId="0" borderId="12" xfId="0" applyFont="1" applyBorder="1"/>
    <xf numFmtId="0" fontId="9" fillId="0" borderId="0" xfId="0" applyFont="1" applyAlignment="1">
      <alignment horizontal="right"/>
    </xf>
    <xf numFmtId="0" fontId="14" fillId="3" borderId="12" xfId="0" applyFont="1" applyFill="1" applyBorder="1"/>
    <xf numFmtId="0" fontId="14" fillId="3" borderId="5" xfId="0" applyFont="1" applyFill="1" applyBorder="1"/>
    <xf numFmtId="0" fontId="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27" fillId="0" borderId="0" xfId="0" applyFont="1"/>
    <xf numFmtId="0" fontId="28" fillId="0" borderId="0" xfId="0" applyFont="1"/>
    <xf numFmtId="0" fontId="14" fillId="0" borderId="0" xfId="2" applyFont="1"/>
    <xf numFmtId="0" fontId="27" fillId="0" borderId="0" xfId="2"/>
    <xf numFmtId="0" fontId="27" fillId="0" borderId="6" xfId="2" applyBorder="1"/>
    <xf numFmtId="0" fontId="27" fillId="0" borderId="7" xfId="2" applyBorder="1"/>
    <xf numFmtId="0" fontId="27" fillId="0" borderId="8" xfId="2" applyBorder="1"/>
    <xf numFmtId="0" fontId="29" fillId="0" borderId="29" xfId="2" applyFont="1" applyBorder="1"/>
    <xf numFmtId="0" fontId="29" fillId="0" borderId="30" xfId="2" applyFont="1" applyBorder="1"/>
    <xf numFmtId="49" fontId="29" fillId="0" borderId="30" xfId="2" applyNumberFormat="1" applyFont="1" applyBorder="1"/>
    <xf numFmtId="0" fontId="30" fillId="0" borderId="30" xfId="2" applyFont="1" applyBorder="1" applyAlignment="1">
      <alignment wrapText="1"/>
    </xf>
    <xf numFmtId="49" fontId="31" fillId="3" borderId="31" xfId="2" applyNumberFormat="1" applyFont="1" applyFill="1" applyBorder="1" applyAlignment="1">
      <alignment horizontal="center" vertical="top" wrapText="1"/>
    </xf>
    <xf numFmtId="0" fontId="32" fillId="4" borderId="32" xfId="2" applyFont="1" applyFill="1" applyBorder="1" applyAlignment="1">
      <alignment horizontal="center" wrapText="1"/>
    </xf>
    <xf numFmtId="0" fontId="32" fillId="4" borderId="33" xfId="2" applyFont="1" applyFill="1" applyBorder="1" applyAlignment="1">
      <alignment horizontal="center" wrapText="1"/>
    </xf>
    <xf numFmtId="0" fontId="33" fillId="0" borderId="0" xfId="2" applyFont="1"/>
    <xf numFmtId="0" fontId="34" fillId="0" borderId="34" xfId="2" applyFont="1" applyBorder="1"/>
    <xf numFmtId="0" fontId="29" fillId="0" borderId="0" xfId="2" applyFont="1"/>
    <xf numFmtId="0" fontId="29" fillId="3" borderId="9" xfId="2" applyFont="1" applyFill="1" applyBorder="1"/>
    <xf numFmtId="0" fontId="29" fillId="0" borderId="8" xfId="2" applyFont="1" applyBorder="1" applyAlignment="1">
      <alignment wrapText="1"/>
    </xf>
    <xf numFmtId="2" fontId="33" fillId="0" borderId="35" xfId="2" applyNumberFormat="1" applyFont="1" applyBorder="1"/>
    <xf numFmtId="0" fontId="29" fillId="0" borderId="3" xfId="2" applyFont="1" applyBorder="1"/>
    <xf numFmtId="0" fontId="29" fillId="0" borderId="2" xfId="2" applyFont="1" applyBorder="1"/>
    <xf numFmtId="0" fontId="29" fillId="0" borderId="13" xfId="2" applyFont="1" applyBorder="1"/>
    <xf numFmtId="0" fontId="29" fillId="0" borderId="6" xfId="2" applyFont="1" applyBorder="1"/>
    <xf numFmtId="0" fontId="33" fillId="3" borderId="9" xfId="2" applyFont="1" applyFill="1" applyBorder="1"/>
    <xf numFmtId="0" fontId="33" fillId="0" borderId="8" xfId="2" applyFont="1" applyBorder="1" applyAlignment="1">
      <alignment wrapText="1"/>
    </xf>
    <xf numFmtId="0" fontId="35" fillId="0" borderId="34" xfId="2" applyFont="1" applyBorder="1"/>
    <xf numFmtId="0" fontId="33" fillId="0" borderId="0" xfId="2" applyFont="1" applyAlignment="1">
      <alignment wrapText="1"/>
    </xf>
    <xf numFmtId="0" fontId="33" fillId="3" borderId="36" xfId="2" applyFont="1" applyFill="1" applyBorder="1"/>
    <xf numFmtId="0" fontId="36" fillId="0" borderId="11" xfId="2" applyFont="1" applyBorder="1" applyAlignment="1">
      <alignment wrapText="1"/>
    </xf>
    <xf numFmtId="2" fontId="36" fillId="0" borderId="37" xfId="2" applyNumberFormat="1" applyFont="1" applyBorder="1"/>
    <xf numFmtId="0" fontId="36" fillId="0" borderId="38" xfId="2" applyFont="1" applyBorder="1"/>
    <xf numFmtId="0" fontId="36" fillId="0" borderId="39" xfId="2" applyFont="1" applyBorder="1"/>
    <xf numFmtId="0" fontId="36" fillId="0" borderId="40" xfId="2" applyFont="1" applyBorder="1" applyAlignment="1">
      <alignment wrapText="1"/>
    </xf>
    <xf numFmtId="0" fontId="36" fillId="0" borderId="41" xfId="2" applyFont="1" applyBorder="1"/>
    <xf numFmtId="0" fontId="36" fillId="0" borderId="34" xfId="2" applyFont="1" applyBorder="1" applyAlignment="1">
      <alignment horizontal="center"/>
    </xf>
    <xf numFmtId="0" fontId="36" fillId="0" borderId="42" xfId="2" applyFont="1" applyBorder="1" applyAlignment="1">
      <alignment horizontal="center"/>
    </xf>
    <xf numFmtId="0" fontId="36" fillId="0" borderId="43" xfId="2" applyFont="1" applyBorder="1" applyAlignment="1">
      <alignment wrapText="1"/>
    </xf>
    <xf numFmtId="0" fontId="36" fillId="0" borderId="44" xfId="2" applyFont="1" applyBorder="1" applyAlignment="1">
      <alignment horizontal="left" wrapText="1"/>
    </xf>
    <xf numFmtId="0" fontId="36" fillId="0" borderId="45" xfId="2" applyFont="1" applyBorder="1"/>
    <xf numFmtId="0" fontId="31" fillId="0" borderId="46" xfId="2" applyFont="1" applyBorder="1" applyAlignment="1">
      <alignment horizontal="center" wrapText="1"/>
    </xf>
    <xf numFmtId="0" fontId="30" fillId="0" borderId="47" xfId="2" applyFont="1" applyBorder="1" applyAlignment="1">
      <alignment wrapText="1"/>
    </xf>
    <xf numFmtId="0" fontId="30" fillId="0" borderId="48" xfId="2" applyFont="1" applyBorder="1" applyAlignment="1">
      <alignment wrapText="1"/>
    </xf>
    <xf numFmtId="0" fontId="30" fillId="0" borderId="49" xfId="2" applyFont="1" applyBorder="1" applyAlignment="1">
      <alignment horizontal="left" wrapText="1"/>
    </xf>
    <xf numFmtId="0" fontId="31" fillId="0" borderId="50" xfId="2" applyFont="1" applyBorder="1" applyAlignment="1">
      <alignment horizontal="center" wrapText="1"/>
    </xf>
    <xf numFmtId="0" fontId="30" fillId="0" borderId="51" xfId="2" applyFont="1" applyBorder="1" applyAlignment="1">
      <alignment wrapText="1"/>
    </xf>
    <xf numFmtId="0" fontId="30" fillId="0" borderId="52" xfId="2" applyFont="1" applyBorder="1" applyAlignment="1">
      <alignment wrapText="1"/>
    </xf>
    <xf numFmtId="0" fontId="30" fillId="0" borderId="53" xfId="2" applyFont="1" applyBorder="1" applyAlignment="1">
      <alignment horizontal="left" wrapText="1"/>
    </xf>
    <xf numFmtId="0" fontId="30" fillId="0" borderId="3" xfId="2" applyFont="1" applyBorder="1" applyAlignment="1">
      <alignment wrapText="1"/>
    </xf>
    <xf numFmtId="0" fontId="30" fillId="0" borderId="53" xfId="2" applyFont="1" applyBorder="1" applyAlignment="1">
      <alignment wrapText="1"/>
    </xf>
    <xf numFmtId="0" fontId="30" fillId="0" borderId="53" xfId="2" applyFont="1" applyBorder="1" applyAlignment="1">
      <alignment horizontal="left"/>
    </xf>
    <xf numFmtId="0" fontId="30" fillId="0" borderId="51" xfId="2" applyFont="1" applyBorder="1"/>
    <xf numFmtId="0" fontId="30" fillId="0" borderId="3" xfId="2" applyFont="1" applyBorder="1" applyAlignment="1">
      <alignment horizontal="left" wrapText="1"/>
    </xf>
    <xf numFmtId="0" fontId="31" fillId="0" borderId="54" xfId="2" applyFont="1" applyBorder="1" applyAlignment="1">
      <alignment horizontal="center" wrapText="1"/>
    </xf>
    <xf numFmtId="0" fontId="30" fillId="0" borderId="55" xfId="2" applyFont="1" applyBorder="1" applyAlignment="1">
      <alignment wrapText="1"/>
    </xf>
    <xf numFmtId="0" fontId="30" fillId="0" borderId="56" xfId="2" applyFont="1" applyBorder="1" applyAlignment="1">
      <alignment wrapText="1"/>
    </xf>
    <xf numFmtId="0" fontId="30" fillId="0" borderId="57" xfId="2" applyFont="1" applyBorder="1" applyAlignment="1">
      <alignment horizontal="left" wrapText="1"/>
    </xf>
    <xf numFmtId="0" fontId="30" fillId="0" borderId="58" xfId="2" applyFont="1" applyBorder="1" applyAlignment="1">
      <alignment horizontal="left" wrapText="1"/>
    </xf>
    <xf numFmtId="0" fontId="33" fillId="0" borderId="27" xfId="2" applyFont="1" applyBorder="1" applyAlignment="1">
      <alignment horizontal="center" wrapText="1"/>
    </xf>
    <xf numFmtId="0" fontId="33" fillId="4" borderId="59" xfId="2" applyFont="1" applyFill="1" applyBorder="1" applyAlignment="1">
      <alignment wrapText="1"/>
    </xf>
    <xf numFmtId="0" fontId="30" fillId="5" borderId="59" xfId="2" applyFont="1" applyFill="1" applyBorder="1" applyAlignment="1">
      <alignment wrapText="1"/>
    </xf>
    <xf numFmtId="0" fontId="33" fillId="4" borderId="60" xfId="2" applyFont="1" applyFill="1" applyBorder="1" applyAlignment="1">
      <alignment wrapText="1"/>
    </xf>
    <xf numFmtId="0" fontId="30" fillId="5" borderId="17" xfId="2" applyFont="1" applyFill="1" applyBorder="1" applyAlignment="1">
      <alignment wrapText="1"/>
    </xf>
    <xf numFmtId="0" fontId="33" fillId="4" borderId="61" xfId="2" applyFont="1" applyFill="1" applyBorder="1" applyAlignment="1">
      <alignment wrapText="1"/>
    </xf>
    <xf numFmtId="0" fontId="33" fillId="0" borderId="28" xfId="2" applyFont="1" applyBorder="1" applyAlignment="1">
      <alignment wrapText="1"/>
    </xf>
    <xf numFmtId="2" fontId="33" fillId="6" borderId="62" xfId="2" applyNumberFormat="1" applyFont="1" applyFill="1" applyBorder="1" applyAlignment="1">
      <alignment wrapText="1"/>
    </xf>
    <xf numFmtId="0" fontId="30" fillId="0" borderId="24" xfId="2" applyFont="1" applyBorder="1" applyAlignment="1">
      <alignment wrapText="1"/>
    </xf>
    <xf numFmtId="0" fontId="30" fillId="0" borderId="24" xfId="2" applyFont="1" applyBorder="1" applyAlignment="1">
      <alignment horizontal="left" wrapText="1"/>
    </xf>
    <xf numFmtId="0" fontId="30" fillId="0" borderId="25" xfId="2" applyFont="1" applyBorder="1" applyAlignment="1">
      <alignment horizontal="left" wrapText="1"/>
    </xf>
    <xf numFmtId="0" fontId="33" fillId="0" borderId="60" xfId="2" applyFont="1" applyBorder="1" applyAlignment="1">
      <alignment wrapText="1"/>
    </xf>
    <xf numFmtId="0" fontId="33" fillId="0" borderId="63" xfId="2" applyFont="1" applyBorder="1" applyAlignment="1">
      <alignment wrapText="1"/>
    </xf>
    <xf numFmtId="0" fontId="33" fillId="0" borderId="14" xfId="2" applyFont="1" applyBorder="1" applyAlignment="1">
      <alignment wrapText="1"/>
    </xf>
    <xf numFmtId="0" fontId="30" fillId="0" borderId="0" xfId="2" applyFont="1" applyAlignment="1">
      <alignment wrapText="1"/>
    </xf>
    <xf numFmtId="0" fontId="33" fillId="0" borderId="62" xfId="2" applyFont="1" applyBorder="1" applyAlignment="1">
      <alignment wrapText="1"/>
    </xf>
    <xf numFmtId="0" fontId="30" fillId="0" borderId="64" xfId="2" applyFont="1" applyBorder="1" applyAlignment="1">
      <alignment horizontal="left" wrapText="1"/>
    </xf>
    <xf numFmtId="2" fontId="33" fillId="0" borderId="62" xfId="2" applyNumberFormat="1" applyFont="1" applyBorder="1" applyAlignment="1">
      <alignment wrapText="1"/>
    </xf>
    <xf numFmtId="0" fontId="30" fillId="0" borderId="44" xfId="2" applyFont="1" applyBorder="1" applyAlignment="1">
      <alignment horizontal="left" wrapText="1"/>
    </xf>
    <xf numFmtId="2" fontId="33" fillId="3" borderId="65" xfId="2" applyNumberFormat="1" applyFont="1" applyFill="1" applyBorder="1" applyAlignment="1">
      <alignment wrapText="1"/>
    </xf>
    <xf numFmtId="0" fontId="33" fillId="0" borderId="23" xfId="2" applyFont="1" applyBorder="1"/>
    <xf numFmtId="0" fontId="33" fillId="7" borderId="62" xfId="2" applyFont="1" applyFill="1" applyBorder="1"/>
    <xf numFmtId="0" fontId="33" fillId="0" borderId="66" xfId="2" applyFont="1" applyBorder="1" applyAlignment="1">
      <alignment horizontal="left" wrapText="1"/>
    </xf>
    <xf numFmtId="2" fontId="36" fillId="0" borderId="67" xfId="2" applyNumberFormat="1" applyFont="1" applyBorder="1" applyAlignment="1">
      <alignment wrapText="1"/>
    </xf>
    <xf numFmtId="0" fontId="29" fillId="3" borderId="34" xfId="2" applyFont="1" applyFill="1" applyBorder="1"/>
    <xf numFmtId="0" fontId="29" fillId="3" borderId="0" xfId="2" applyFont="1" applyFill="1"/>
    <xf numFmtId="0" fontId="29" fillId="3" borderId="0" xfId="2" applyFont="1" applyFill="1" applyAlignment="1">
      <alignment wrapText="1"/>
    </xf>
    <xf numFmtId="0" fontId="29" fillId="3" borderId="0" xfId="2" applyFont="1" applyFill="1" applyAlignment="1">
      <alignment horizontal="center"/>
    </xf>
    <xf numFmtId="0" fontId="29" fillId="0" borderId="0" xfId="2" applyFont="1" applyAlignment="1">
      <alignment horizontal="left"/>
    </xf>
    <xf numFmtId="0" fontId="29" fillId="0" borderId="0" xfId="2" applyFont="1" applyAlignment="1">
      <alignment horizontal="center"/>
    </xf>
    <xf numFmtId="0" fontId="29" fillId="0" borderId="0" xfId="2" applyFont="1" applyAlignment="1">
      <alignment wrapText="1"/>
    </xf>
    <xf numFmtId="0" fontId="29" fillId="0" borderId="0" xfId="2" applyFont="1" applyAlignment="1">
      <alignment horizontal="right" wrapText="1"/>
    </xf>
    <xf numFmtId="0" fontId="33" fillId="0" borderId="68" xfId="2" applyFont="1" applyBorder="1"/>
    <xf numFmtId="0" fontId="27" fillId="3" borderId="34" xfId="2" applyFill="1" applyBorder="1"/>
    <xf numFmtId="0" fontId="30" fillId="3" borderId="0" xfId="2" applyFont="1" applyFill="1"/>
    <xf numFmtId="0" fontId="30" fillId="3" borderId="0" xfId="2" applyFont="1" applyFill="1" applyAlignment="1">
      <alignment wrapText="1"/>
    </xf>
    <xf numFmtId="0" fontId="38" fillId="3" borderId="0" xfId="2" applyFont="1" applyFill="1" applyAlignment="1">
      <alignment vertical="top"/>
    </xf>
    <xf numFmtId="0" fontId="38" fillId="0" borderId="64" xfId="2" applyFont="1" applyBorder="1" applyAlignment="1">
      <alignment vertical="top"/>
    </xf>
    <xf numFmtId="0" fontId="33" fillId="0" borderId="64" xfId="2" applyFont="1" applyBorder="1"/>
    <xf numFmtId="0" fontId="33" fillId="0" borderId="69" xfId="2" applyFont="1" applyBorder="1"/>
    <xf numFmtId="0" fontId="33" fillId="3" borderId="0" xfId="2" applyFont="1" applyFill="1"/>
    <xf numFmtId="0" fontId="38" fillId="0" borderId="0" xfId="2" applyFont="1"/>
    <xf numFmtId="0" fontId="38" fillId="0" borderId="0" xfId="2" applyFont="1" applyAlignment="1">
      <alignment horizontal="center"/>
    </xf>
    <xf numFmtId="0" fontId="29" fillId="3" borderId="70" xfId="2" applyFont="1" applyFill="1" applyBorder="1"/>
    <xf numFmtId="0" fontId="29" fillId="3" borderId="64" xfId="2" applyFont="1" applyFill="1" applyBorder="1"/>
    <xf numFmtId="0" fontId="29" fillId="3" borderId="64" xfId="2" applyFont="1" applyFill="1" applyBorder="1" applyAlignment="1">
      <alignment wrapText="1"/>
    </xf>
    <xf numFmtId="0" fontId="29" fillId="0" borderId="64" xfId="2" applyFont="1" applyBorder="1"/>
    <xf numFmtId="0" fontId="38" fillId="0" borderId="64" xfId="2" applyFont="1" applyBorder="1"/>
    <xf numFmtId="0" fontId="38" fillId="0" borderId="64" xfId="2" applyFont="1" applyBorder="1" applyAlignment="1">
      <alignment horizontal="center"/>
    </xf>
    <xf numFmtId="0" fontId="39" fillId="0" borderId="0" xfId="2" applyFont="1"/>
    <xf numFmtId="49" fontId="4" fillId="0" borderId="5" xfId="0" applyNumberFormat="1" applyFont="1" applyBorder="1" applyAlignment="1">
      <alignment horizontal="center"/>
    </xf>
    <xf numFmtId="0" fontId="42" fillId="0" borderId="47" xfId="2" applyFont="1" applyBorder="1" applyAlignment="1">
      <alignment wrapText="1"/>
    </xf>
    <xf numFmtId="0" fontId="42" fillId="0" borderId="51" xfId="2" applyFont="1" applyBorder="1" applyAlignment="1">
      <alignment wrapText="1"/>
    </xf>
    <xf numFmtId="0" fontId="42" fillId="0" borderId="51" xfId="2" applyFont="1" applyBorder="1"/>
    <xf numFmtId="0" fontId="12" fillId="0" borderId="16" xfId="0" applyFont="1" applyBorder="1" applyAlignment="1">
      <alignment horizontal="left"/>
    </xf>
    <xf numFmtId="0" fontId="12" fillId="0" borderId="10" xfId="0" applyFont="1" applyBorder="1"/>
    <xf numFmtId="0" fontId="12" fillId="0" borderId="15" xfId="0" applyFont="1" applyBorder="1"/>
    <xf numFmtId="0" fontId="4" fillId="4" borderId="71" xfId="0" applyFont="1" applyFill="1" applyBorder="1"/>
    <xf numFmtId="0" fontId="14" fillId="4" borderId="71" xfId="0" applyFont="1" applyFill="1" applyBorder="1"/>
    <xf numFmtId="0" fontId="5" fillId="4" borderId="71" xfId="0" applyFont="1" applyFill="1" applyBorder="1"/>
    <xf numFmtId="0" fontId="27" fillId="4" borderId="78" xfId="2" applyFill="1" applyBorder="1" applyAlignment="1">
      <alignment horizontal="center"/>
    </xf>
    <xf numFmtId="0" fontId="27" fillId="4" borderId="77" xfId="2" applyFill="1" applyBorder="1" applyAlignment="1">
      <alignment horizontal="center"/>
    </xf>
    <xf numFmtId="0" fontId="27" fillId="4" borderId="79" xfId="2" applyFill="1" applyBorder="1" applyAlignment="1">
      <alignment horizontal="center"/>
    </xf>
    <xf numFmtId="0" fontId="14" fillId="3" borderId="0" xfId="0" applyFont="1" applyFill="1"/>
    <xf numFmtId="166" fontId="2" fillId="0" borderId="0" xfId="4" applyNumberFormat="1"/>
    <xf numFmtId="0" fontId="46" fillId="0" borderId="0" xfId="0" applyFont="1"/>
    <xf numFmtId="0" fontId="4" fillId="0" borderId="66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13" fillId="0" borderId="1" xfId="0" applyFont="1" applyBorder="1"/>
    <xf numFmtId="0" fontId="0" fillId="0" borderId="15" xfId="0" applyBorder="1"/>
    <xf numFmtId="0" fontId="12" fillId="0" borderId="1" xfId="0" applyFont="1" applyBorder="1"/>
    <xf numFmtId="0" fontId="13" fillId="0" borderId="12" xfId="0" applyFont="1" applyBorder="1"/>
    <xf numFmtId="49" fontId="4" fillId="0" borderId="10" xfId="0" applyNumberFormat="1" applyFont="1" applyBorder="1" applyAlignment="1">
      <alignment wrapText="1"/>
    </xf>
    <xf numFmtId="49" fontId="4" fillId="0" borderId="10" xfId="0" applyNumberFormat="1" applyFont="1" applyBorder="1"/>
    <xf numFmtId="49" fontId="13" fillId="0" borderId="84" xfId="0" applyNumberFormat="1" applyFont="1" applyBorder="1" applyAlignment="1">
      <alignment wrapText="1"/>
    </xf>
    <xf numFmtId="0" fontId="12" fillId="0" borderId="9" xfId="0" applyFont="1" applyBorder="1" applyAlignment="1">
      <alignment horizontal="left" vertical="top"/>
    </xf>
    <xf numFmtId="49" fontId="4" fillId="0" borderId="84" xfId="0" applyNumberFormat="1" applyFont="1" applyBorder="1" applyAlignment="1">
      <alignment wrapText="1"/>
    </xf>
    <xf numFmtId="0" fontId="44" fillId="8" borderId="0" xfId="0" applyFont="1" applyFill="1" applyAlignment="1">
      <alignment horizontal="right"/>
    </xf>
    <xf numFmtId="0" fontId="0" fillId="8" borderId="0" xfId="0" applyFill="1"/>
    <xf numFmtId="0" fontId="44" fillId="8" borderId="0" xfId="0" applyFont="1" applyFill="1"/>
    <xf numFmtId="165" fontId="2" fillId="8" borderId="0" xfId="4" applyFill="1"/>
    <xf numFmtId="0" fontId="4" fillId="0" borderId="0" xfId="5"/>
    <xf numFmtId="0" fontId="47" fillId="0" borderId="0" xfId="5" applyFont="1"/>
    <xf numFmtId="0" fontId="8" fillId="0" borderId="0" xfId="5" applyFont="1"/>
    <xf numFmtId="0" fontId="4" fillId="0" borderId="64" xfId="5" applyBorder="1"/>
    <xf numFmtId="0" fontId="8" fillId="0" borderId="64" xfId="5" applyFont="1" applyBorder="1"/>
    <xf numFmtId="0" fontId="4" fillId="9" borderId="64" xfId="5" applyFill="1" applyBorder="1"/>
    <xf numFmtId="0" fontId="8" fillId="0" borderId="64" xfId="5" applyFont="1" applyBorder="1" applyAlignment="1">
      <alignment horizontal="right"/>
    </xf>
    <xf numFmtId="0" fontId="4" fillId="8" borderId="64" xfId="5" applyFill="1" applyBorder="1"/>
    <xf numFmtId="0" fontId="4" fillId="0" borderId="86" xfId="5" applyBorder="1"/>
    <xf numFmtId="0" fontId="4" fillId="0" borderId="87" xfId="5" applyBorder="1"/>
    <xf numFmtId="0" fontId="4" fillId="0" borderId="88" xfId="5" applyBorder="1"/>
    <xf numFmtId="0" fontId="8" fillId="0" borderId="90" xfId="5" applyFont="1" applyBorder="1"/>
    <xf numFmtId="0" fontId="8" fillId="0" borderId="68" xfId="5" applyFont="1" applyBorder="1"/>
    <xf numFmtId="0" fontId="15" fillId="0" borderId="90" xfId="5" applyFont="1" applyBorder="1" applyAlignment="1">
      <alignment horizontal="center" wrapText="1"/>
    </xf>
    <xf numFmtId="0" fontId="15" fillId="0" borderId="34" xfId="5" applyFont="1" applyBorder="1" applyAlignment="1">
      <alignment horizontal="center" wrapText="1"/>
    </xf>
    <xf numFmtId="0" fontId="15" fillId="0" borderId="87" xfId="5" applyFont="1" applyBorder="1" applyAlignment="1">
      <alignment horizontal="center" wrapText="1"/>
    </xf>
    <xf numFmtId="0" fontId="7" fillId="0" borderId="90" xfId="5" applyFont="1" applyBorder="1" applyAlignment="1">
      <alignment horizontal="center"/>
    </xf>
    <xf numFmtId="0" fontId="15" fillId="0" borderId="34" xfId="5" applyFont="1" applyBorder="1" applyAlignment="1">
      <alignment horizontal="center"/>
    </xf>
    <xf numFmtId="0" fontId="15" fillId="0" borderId="90" xfId="5" applyFont="1" applyBorder="1" applyAlignment="1">
      <alignment horizontal="center"/>
    </xf>
    <xf numFmtId="0" fontId="7" fillId="0" borderId="90" xfId="5" applyFont="1" applyBorder="1" applyAlignment="1">
      <alignment horizontal="center" wrapText="1"/>
    </xf>
    <xf numFmtId="0" fontId="4" fillId="0" borderId="90" xfId="5" applyBorder="1"/>
    <xf numFmtId="0" fontId="4" fillId="0" borderId="68" xfId="5" applyBorder="1"/>
    <xf numFmtId="0" fontId="15" fillId="0" borderId="90" xfId="5" applyFont="1" applyBorder="1" applyAlignment="1">
      <alignment horizontal="center" vertical="top" wrapText="1"/>
    </xf>
    <xf numFmtId="9" fontId="7" fillId="0" borderId="34" xfId="5" quotePrefix="1" applyNumberFormat="1" applyFont="1" applyBorder="1" applyAlignment="1">
      <alignment horizontal="center" wrapText="1"/>
    </xf>
    <xf numFmtId="0" fontId="7" fillId="0" borderId="34" xfId="5" applyFont="1" applyBorder="1" applyAlignment="1">
      <alignment horizontal="center" wrapText="1"/>
    </xf>
    <xf numFmtId="9" fontId="7" fillId="0" borderId="90" xfId="5" quotePrefix="1" applyNumberFormat="1" applyFont="1" applyBorder="1" applyAlignment="1">
      <alignment horizontal="center"/>
    </xf>
    <xf numFmtId="0" fontId="7" fillId="0" borderId="91" xfId="5" applyFont="1" applyBorder="1" applyAlignment="1">
      <alignment horizontal="center" wrapText="1"/>
    </xf>
    <xf numFmtId="0" fontId="4" fillId="0" borderId="92" xfId="5" applyBorder="1"/>
    <xf numFmtId="0" fontId="4" fillId="0" borderId="92" xfId="5" applyBorder="1" applyAlignment="1">
      <alignment horizontal="center"/>
    </xf>
    <xf numFmtId="9" fontId="4" fillId="0" borderId="92" xfId="5" applyNumberFormat="1" applyBorder="1" applyAlignment="1">
      <alignment horizontal="center"/>
    </xf>
    <xf numFmtId="0" fontId="8" fillId="0" borderId="92" xfId="5" applyFont="1" applyBorder="1" applyAlignment="1">
      <alignment horizontal="center"/>
    </xf>
    <xf numFmtId="9" fontId="4" fillId="0" borderId="92" xfId="5" applyNumberFormat="1" applyBorder="1"/>
    <xf numFmtId="0" fontId="4" fillId="0" borderId="0" xfId="5" applyAlignment="1">
      <alignment horizontal="center"/>
    </xf>
    <xf numFmtId="0" fontId="8" fillId="0" borderId="0" xfId="5" applyFont="1" applyAlignment="1">
      <alignment horizontal="right"/>
    </xf>
    <xf numFmtId="0" fontId="4" fillId="9" borderId="62" xfId="5" applyFill="1" applyBorder="1"/>
    <xf numFmtId="0" fontId="45" fillId="0" borderId="0" xfId="5" applyFont="1"/>
    <xf numFmtId="0" fontId="45" fillId="0" borderId="0" xfId="5" applyFont="1" applyAlignment="1">
      <alignment horizontal="right"/>
    </xf>
    <xf numFmtId="0" fontId="18" fillId="0" borderId="0" xfId="5" applyFont="1"/>
    <xf numFmtId="0" fontId="4" fillId="9" borderId="86" xfId="5" applyFill="1" applyBorder="1"/>
    <xf numFmtId="0" fontId="4" fillId="9" borderId="86" xfId="5" applyFill="1" applyBorder="1" applyAlignment="1">
      <alignment horizontal="center"/>
    </xf>
    <xf numFmtId="0" fontId="48" fillId="0" borderId="0" xfId="5" applyFont="1"/>
    <xf numFmtId="0" fontId="49" fillId="0" borderId="71" xfId="5" applyFont="1" applyBorder="1"/>
    <xf numFmtId="0" fontId="47" fillId="0" borderId="86" xfId="5" applyFont="1" applyBorder="1"/>
    <xf numFmtId="0" fontId="4" fillId="0" borderId="89" xfId="5" applyBorder="1"/>
    <xf numFmtId="0" fontId="8" fillId="9" borderId="64" xfId="5" applyFont="1" applyFill="1" applyBorder="1"/>
    <xf numFmtId="0" fontId="4" fillId="9" borderId="0" xfId="5" applyFill="1"/>
    <xf numFmtId="4" fontId="4" fillId="0" borderId="0" xfId="5" applyNumberFormat="1"/>
    <xf numFmtId="0" fontId="25" fillId="0" borderId="0" xfId="5" applyFont="1"/>
    <xf numFmtId="0" fontId="50" fillId="0" borderId="0" xfId="5" applyFont="1"/>
    <xf numFmtId="0" fontId="51" fillId="0" borderId="0" xfId="5" applyFont="1"/>
    <xf numFmtId="0" fontId="51" fillId="9" borderId="0" xfId="5" applyFont="1" applyFill="1"/>
    <xf numFmtId="0" fontId="8" fillId="0" borderId="29" xfId="5" applyFont="1" applyBorder="1"/>
    <xf numFmtId="0" fontId="7" fillId="0" borderId="29" xfId="5" applyFont="1" applyBorder="1" applyAlignment="1">
      <alignment horizontal="left"/>
    </xf>
    <xf numFmtId="0" fontId="7" fillId="0" borderId="88" xfId="5" applyFont="1" applyBorder="1" applyAlignment="1">
      <alignment horizontal="center"/>
    </xf>
    <xf numFmtId="0" fontId="8" fillId="9" borderId="71" xfId="5" applyFont="1" applyFill="1" applyBorder="1" applyAlignment="1">
      <alignment horizontal="left"/>
    </xf>
    <xf numFmtId="0" fontId="15" fillId="9" borderId="86" xfId="5" applyFont="1" applyFill="1" applyBorder="1" applyAlignment="1">
      <alignment horizontal="center"/>
    </xf>
    <xf numFmtId="0" fontId="15" fillId="9" borderId="89" xfId="5" applyFont="1" applyFill="1" applyBorder="1" applyAlignment="1">
      <alignment horizontal="center"/>
    </xf>
    <xf numFmtId="0" fontId="15" fillId="0" borderId="29" xfId="5" applyFont="1" applyBorder="1" applyAlignment="1">
      <alignment horizontal="center"/>
    </xf>
    <xf numFmtId="0" fontId="15" fillId="0" borderId="87" xfId="5" applyFont="1" applyBorder="1" applyAlignment="1">
      <alignment horizontal="center"/>
    </xf>
    <xf numFmtId="0" fontId="15" fillId="0" borderId="30" xfId="5" applyFont="1" applyBorder="1" applyAlignment="1">
      <alignment horizontal="center"/>
    </xf>
    <xf numFmtId="0" fontId="7" fillId="9" borderId="87" xfId="5" applyFont="1" applyFill="1" applyBorder="1" applyAlignment="1">
      <alignment horizontal="center"/>
    </xf>
    <xf numFmtId="0" fontId="7" fillId="9" borderId="71" xfId="5" applyFont="1" applyFill="1" applyBorder="1"/>
    <xf numFmtId="0" fontId="4" fillId="9" borderId="89" xfId="5" applyFill="1" applyBorder="1"/>
    <xf numFmtId="0" fontId="7" fillId="0" borderId="34" xfId="5" applyFont="1" applyBorder="1" applyAlignment="1">
      <alignment horizontal="center"/>
    </xf>
    <xf numFmtId="0" fontId="7" fillId="0" borderId="68" xfId="5" applyFont="1" applyBorder="1" applyAlignment="1">
      <alignment horizontal="center"/>
    </xf>
    <xf numFmtId="0" fontId="7" fillId="0" borderId="0" xfId="5" applyFont="1" applyAlignment="1">
      <alignment horizontal="center"/>
    </xf>
    <xf numFmtId="0" fontId="15" fillId="9" borderId="90" xfId="5" applyFont="1" applyFill="1" applyBorder="1" applyAlignment="1">
      <alignment horizontal="center"/>
    </xf>
    <xf numFmtId="0" fontId="7" fillId="0" borderId="90" xfId="5" applyFont="1" applyBorder="1"/>
    <xf numFmtId="14" fontId="52" fillId="0" borderId="34" xfId="5" applyNumberFormat="1" applyFont="1" applyBorder="1" applyAlignment="1">
      <alignment horizontal="center"/>
    </xf>
    <xf numFmtId="14" fontId="52" fillId="0" borderId="68" xfId="5" quotePrefix="1" applyNumberFormat="1" applyFont="1" applyBorder="1" applyAlignment="1">
      <alignment horizontal="center"/>
    </xf>
    <xf numFmtId="9" fontId="7" fillId="0" borderId="90" xfId="5" applyNumberFormat="1" applyFont="1" applyBorder="1" applyAlignment="1">
      <alignment horizontal="center"/>
    </xf>
    <xf numFmtId="9" fontId="7" fillId="0" borderId="34" xfId="5" applyNumberFormat="1" applyFont="1" applyBorder="1" applyAlignment="1">
      <alignment horizontal="center"/>
    </xf>
    <xf numFmtId="9" fontId="7" fillId="9" borderId="90" xfId="5" quotePrefix="1" applyNumberFormat="1" applyFont="1" applyFill="1" applyBorder="1" applyAlignment="1">
      <alignment horizontal="center"/>
    </xf>
    <xf numFmtId="0" fontId="4" fillId="5" borderId="91" xfId="5" applyFill="1" applyBorder="1"/>
    <xf numFmtId="14" fontId="7" fillId="5" borderId="70" xfId="5" applyNumberFormat="1" applyFont="1" applyFill="1" applyBorder="1" applyAlignment="1">
      <alignment horizontal="center"/>
    </xf>
    <xf numFmtId="14" fontId="7" fillId="5" borderId="69" xfId="5" quotePrefix="1" applyNumberFormat="1" applyFont="1" applyFill="1" applyBorder="1" applyAlignment="1">
      <alignment horizontal="center"/>
    </xf>
    <xf numFmtId="0" fontId="15" fillId="5" borderId="91" xfId="5" applyFont="1" applyFill="1" applyBorder="1" applyAlignment="1">
      <alignment horizontal="center"/>
    </xf>
    <xf numFmtId="0" fontId="7" fillId="0" borderId="91" xfId="5" applyFont="1" applyBorder="1" applyAlignment="1">
      <alignment horizontal="center"/>
    </xf>
    <xf numFmtId="0" fontId="7" fillId="5" borderId="34" xfId="5" applyFont="1" applyFill="1" applyBorder="1" applyAlignment="1">
      <alignment horizontal="center"/>
    </xf>
    <xf numFmtId="0" fontId="7" fillId="5" borderId="91" xfId="5" applyFont="1" applyFill="1" applyBorder="1" applyAlignment="1">
      <alignment horizontal="center"/>
    </xf>
    <xf numFmtId="0" fontId="7" fillId="0" borderId="70" xfId="5" applyFont="1" applyBorder="1" applyAlignment="1">
      <alignment horizontal="center"/>
    </xf>
    <xf numFmtId="0" fontId="15" fillId="9" borderId="91" xfId="5" applyFont="1" applyFill="1" applyBorder="1" applyAlignment="1">
      <alignment horizontal="center"/>
    </xf>
    <xf numFmtId="0" fontId="4" fillId="0" borderId="91" xfId="5" applyBorder="1"/>
    <xf numFmtId="0" fontId="45" fillId="0" borderId="71" xfId="5" applyFont="1" applyBorder="1"/>
    <xf numFmtId="4" fontId="45" fillId="0" borderId="92" xfId="5" applyNumberFormat="1" applyFont="1" applyBorder="1" applyAlignment="1">
      <alignment horizontal="right"/>
    </xf>
    <xf numFmtId="4" fontId="45" fillId="0" borderId="92" xfId="6" applyNumberFormat="1" applyFont="1" applyBorder="1" applyAlignment="1">
      <alignment horizontal="center"/>
    </xf>
    <xf numFmtId="4" fontId="45" fillId="0" borderId="91" xfId="5" applyNumberFormat="1" applyFont="1" applyBorder="1" applyAlignment="1">
      <alignment horizontal="right"/>
    </xf>
    <xf numFmtId="4" fontId="45" fillId="9" borderId="92" xfId="5" applyNumberFormat="1" applyFont="1" applyFill="1" applyBorder="1"/>
    <xf numFmtId="0" fontId="45" fillId="0" borderId="92" xfId="5" applyFont="1" applyBorder="1"/>
    <xf numFmtId="0" fontId="4" fillId="0" borderId="71" xfId="5" applyBorder="1"/>
    <xf numFmtId="4" fontId="4" fillId="0" borderId="89" xfId="5" applyNumberFormat="1" applyBorder="1" applyAlignment="1">
      <alignment horizontal="right"/>
    </xf>
    <xf numFmtId="4" fontId="4" fillId="0" borderId="92" xfId="5" applyNumberFormat="1" applyBorder="1" applyAlignment="1">
      <alignment horizontal="right"/>
    </xf>
    <xf numFmtId="4" fontId="4" fillId="0" borderId="92" xfId="6" applyNumberFormat="1" applyBorder="1" applyAlignment="1">
      <alignment horizontal="center"/>
    </xf>
    <xf numFmtId="4" fontId="4" fillId="9" borderId="92" xfId="5" applyNumberFormat="1" applyFill="1" applyBorder="1"/>
    <xf numFmtId="169" fontId="4" fillId="0" borderId="89" xfId="5" applyNumberFormat="1" applyBorder="1" applyAlignment="1">
      <alignment horizontal="right"/>
    </xf>
    <xf numFmtId="169" fontId="4" fillId="0" borderId="92" xfId="5" applyNumberFormat="1" applyBorder="1" applyAlignment="1">
      <alignment horizontal="right"/>
    </xf>
    <xf numFmtId="4" fontId="4" fillId="0" borderId="91" xfId="5" applyNumberFormat="1" applyBorder="1" applyAlignment="1">
      <alignment horizontal="right"/>
    </xf>
    <xf numFmtId="4" fontId="4" fillId="0" borderId="68" xfId="5" applyNumberFormat="1" applyBorder="1" applyAlignment="1">
      <alignment horizontal="right"/>
    </xf>
    <xf numFmtId="4" fontId="4" fillId="0" borderId="92" xfId="5" applyNumberFormat="1" applyBorder="1"/>
    <xf numFmtId="2" fontId="4" fillId="0" borderId="89" xfId="5" applyNumberFormat="1" applyBorder="1" applyAlignment="1">
      <alignment horizontal="center"/>
    </xf>
    <xf numFmtId="2" fontId="4" fillId="0" borderId="92" xfId="5" applyNumberFormat="1" applyBorder="1" applyAlignment="1">
      <alignment horizontal="center"/>
    </xf>
    <xf numFmtId="3" fontId="4" fillId="0" borderId="92" xfId="5" applyNumberFormat="1" applyBorder="1" applyAlignment="1">
      <alignment horizontal="center"/>
    </xf>
    <xf numFmtId="0" fontId="4" fillId="9" borderId="0" xfId="5" applyFill="1" applyAlignment="1">
      <alignment horizontal="right"/>
    </xf>
    <xf numFmtId="4" fontId="4" fillId="9" borderId="62" xfId="5" applyNumberFormat="1" applyFill="1" applyBorder="1"/>
    <xf numFmtId="0" fontId="53" fillId="0" borderId="0" xfId="5" applyFont="1"/>
    <xf numFmtId="0" fontId="7" fillId="0" borderId="0" xfId="5" applyFont="1" applyAlignment="1">
      <alignment horizontal="right"/>
    </xf>
    <xf numFmtId="4" fontId="8" fillId="0" borderId="0" xfId="5" applyNumberFormat="1" applyFont="1"/>
    <xf numFmtId="0" fontId="4" fillId="0" borderId="30" xfId="5" applyBorder="1"/>
    <xf numFmtId="0" fontId="18" fillId="0" borderId="30" xfId="5" applyFont="1" applyBorder="1"/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60" fillId="0" borderId="0" xfId="15" applyFont="1"/>
    <xf numFmtId="0" fontId="61" fillId="0" borderId="0" xfId="15" applyFont="1"/>
    <xf numFmtId="0" fontId="61" fillId="0" borderId="0" xfId="15" applyFont="1" applyAlignment="1">
      <alignment wrapText="1"/>
    </xf>
    <xf numFmtId="0" fontId="62" fillId="0" borderId="0" xfId="15" applyFont="1"/>
    <xf numFmtId="0" fontId="60" fillId="0" borderId="0" xfId="15" applyFont="1" applyAlignment="1">
      <alignment wrapText="1"/>
    </xf>
    <xf numFmtId="0" fontId="65" fillId="14" borderId="0" xfId="12" applyFont="1" applyFill="1"/>
    <xf numFmtId="0" fontId="66" fillId="14" borderId="0" xfId="12" applyFont="1" applyFill="1"/>
    <xf numFmtId="0" fontId="62" fillId="0" borderId="0" xfId="13" applyFont="1" applyFill="1"/>
    <xf numFmtId="0" fontId="63" fillId="0" borderId="0" xfId="13" applyFont="1" applyFill="1"/>
    <xf numFmtId="0" fontId="71" fillId="0" borderId="93" xfId="7" applyFont="1"/>
    <xf numFmtId="0" fontId="71" fillId="0" borderId="0" xfId="7" applyFont="1" applyBorder="1"/>
    <xf numFmtId="0" fontId="60" fillId="12" borderId="92" xfId="13" applyFont="1" applyBorder="1" applyAlignment="1">
      <alignment horizontal="center" wrapText="1"/>
    </xf>
    <xf numFmtId="0" fontId="60" fillId="12" borderId="86" xfId="13" applyFont="1" applyBorder="1" applyAlignment="1">
      <alignment horizontal="center" wrapText="1"/>
    </xf>
    <xf numFmtId="0" fontId="60" fillId="12" borderId="97" xfId="13" applyFont="1" applyBorder="1" applyAlignment="1">
      <alignment horizontal="center" wrapText="1"/>
    </xf>
    <xf numFmtId="0" fontId="60" fillId="0" borderId="0" xfId="13" applyFont="1" applyFill="1" applyAlignment="1">
      <alignment horizontal="center" wrapText="1"/>
    </xf>
    <xf numFmtId="14" fontId="61" fillId="0" borderId="92" xfId="15" applyNumberFormat="1" applyFont="1" applyBorder="1"/>
    <xf numFmtId="0" fontId="61" fillId="0" borderId="92" xfId="15" applyFont="1" applyBorder="1"/>
    <xf numFmtId="0" fontId="61" fillId="0" borderId="92" xfId="15" applyFont="1" applyBorder="1" applyAlignment="1">
      <alignment horizontal="center"/>
    </xf>
    <xf numFmtId="0" fontId="72" fillId="0" borderId="92" xfId="15" applyFont="1" applyBorder="1" applyAlignment="1">
      <alignment horizontal="left" wrapText="1"/>
    </xf>
    <xf numFmtId="0" fontId="61" fillId="0" borderId="89" xfId="15" applyFont="1" applyBorder="1" applyAlignment="1">
      <alignment wrapText="1"/>
    </xf>
    <xf numFmtId="4" fontId="61" fillId="0" borderId="92" xfId="15" applyNumberFormat="1" applyFont="1" applyBorder="1" applyAlignment="1">
      <alignment horizontal="right"/>
    </xf>
    <xf numFmtId="0" fontId="61" fillId="0" borderId="89" xfId="15" applyFont="1" applyBorder="1" applyAlignment="1">
      <alignment horizontal="left" wrapText="1"/>
    </xf>
    <xf numFmtId="0" fontId="60" fillId="12" borderId="71" xfId="13" applyFont="1" applyBorder="1"/>
    <xf numFmtId="0" fontId="60" fillId="12" borderId="86" xfId="13" applyFont="1" applyBorder="1"/>
    <xf numFmtId="4" fontId="60" fillId="12" borderId="89" xfId="13" applyNumberFormat="1" applyFont="1" applyBorder="1" applyAlignment="1">
      <alignment horizontal="right"/>
    </xf>
    <xf numFmtId="0" fontId="60" fillId="0" borderId="0" xfId="13" applyFont="1" applyFill="1"/>
    <xf numFmtId="0" fontId="60" fillId="12" borderId="71" xfId="13" applyFont="1" applyBorder="1" applyAlignment="1">
      <alignment horizontal="center" wrapText="1"/>
    </xf>
    <xf numFmtId="0" fontId="61" fillId="12" borderId="92" xfId="13" applyFont="1" applyBorder="1" applyAlignment="1">
      <alignment horizontal="center" wrapText="1"/>
    </xf>
    <xf numFmtId="0" fontId="61" fillId="0" borderId="0" xfId="15" applyFont="1" applyAlignment="1">
      <alignment horizontal="center" wrapText="1"/>
    </xf>
    <xf numFmtId="0" fontId="61" fillId="0" borderId="88" xfId="15" applyFont="1" applyBorder="1"/>
    <xf numFmtId="0" fontId="60" fillId="12" borderId="92" xfId="10" applyFont="1" applyFill="1" applyBorder="1" applyAlignment="1">
      <alignment horizontal="center" wrapText="1"/>
    </xf>
    <xf numFmtId="0" fontId="60" fillId="12" borderId="89" xfId="10" applyFont="1" applyFill="1" applyBorder="1" applyAlignment="1">
      <alignment horizontal="center" wrapText="1"/>
    </xf>
    <xf numFmtId="0" fontId="73" fillId="0" borderId="92" xfId="10" applyFont="1" applyBorder="1"/>
    <xf numFmtId="0" fontId="73" fillId="0" borderId="92" xfId="10" applyFont="1" applyBorder="1" applyAlignment="1">
      <alignment horizontal="center"/>
    </xf>
    <xf numFmtId="0" fontId="73" fillId="0" borderId="89" xfId="10" applyFont="1" applyBorder="1" applyAlignment="1">
      <alignment horizontal="left" wrapText="1"/>
    </xf>
    <xf numFmtId="4" fontId="61" fillId="0" borderId="92" xfId="10" applyNumberFormat="1" applyFont="1" applyBorder="1" applyAlignment="1">
      <alignment horizontal="right"/>
    </xf>
    <xf numFmtId="0" fontId="73" fillId="0" borderId="87" xfId="10" applyFont="1" applyBorder="1"/>
    <xf numFmtId="0" fontId="73" fillId="0" borderId="87" xfId="10" applyFont="1" applyBorder="1" applyAlignment="1">
      <alignment horizontal="center"/>
    </xf>
    <xf numFmtId="0" fontId="73" fillId="0" borderId="88" xfId="10" applyFont="1" applyBorder="1" applyAlignment="1">
      <alignment horizontal="left" wrapText="1"/>
    </xf>
    <xf numFmtId="4" fontId="61" fillId="0" borderId="87" xfId="10" applyNumberFormat="1" applyFont="1" applyBorder="1" applyAlignment="1">
      <alignment horizontal="right"/>
    </xf>
    <xf numFmtId="0" fontId="60" fillId="12" borderId="71" xfId="10" applyFont="1" applyFill="1" applyBorder="1"/>
    <xf numFmtId="0" fontId="73" fillId="12" borderId="86" xfId="10" applyFont="1" applyFill="1" applyBorder="1"/>
    <xf numFmtId="4" fontId="60" fillId="12" borderId="89" xfId="10" applyNumberFormat="1" applyFont="1" applyFill="1" applyBorder="1" applyAlignment="1">
      <alignment horizontal="right"/>
    </xf>
    <xf numFmtId="0" fontId="73" fillId="0" borderId="0" xfId="10" applyFont="1"/>
    <xf numFmtId="0" fontId="60" fillId="12" borderId="97" xfId="10" applyFont="1" applyFill="1" applyBorder="1" applyAlignment="1">
      <alignment horizontal="center" wrapText="1"/>
    </xf>
    <xf numFmtId="0" fontId="73" fillId="0" borderId="0" xfId="10" applyFont="1" applyAlignment="1">
      <alignment horizontal="center" wrapText="1"/>
    </xf>
    <xf numFmtId="14" fontId="73" fillId="0" borderId="92" xfId="10" applyNumberFormat="1" applyFont="1" applyBorder="1"/>
    <xf numFmtId="0" fontId="73" fillId="0" borderId="89" xfId="10" applyFont="1" applyBorder="1" applyAlignment="1">
      <alignment wrapText="1"/>
    </xf>
    <xf numFmtId="0" fontId="73" fillId="0" borderId="88" xfId="10" applyFont="1" applyBorder="1" applyAlignment="1">
      <alignment wrapText="1"/>
    </xf>
    <xf numFmtId="0" fontId="60" fillId="12" borderId="69" xfId="13" applyFont="1" applyBorder="1" applyAlignment="1">
      <alignment horizontal="center" wrapText="1"/>
    </xf>
    <xf numFmtId="0" fontId="60" fillId="12" borderId="98" xfId="13" applyFont="1" applyBorder="1" applyAlignment="1">
      <alignment horizontal="center" wrapText="1"/>
    </xf>
    <xf numFmtId="0" fontId="74" fillId="0" borderId="0" xfId="15" applyFont="1"/>
    <xf numFmtId="0" fontId="61" fillId="0" borderId="87" xfId="15" applyFont="1" applyBorder="1"/>
    <xf numFmtId="0" fontId="61" fillId="0" borderId="87" xfId="15" applyFont="1" applyBorder="1" applyAlignment="1">
      <alignment horizontal="center"/>
    </xf>
    <xf numFmtId="0" fontId="61" fillId="0" borderId="88" xfId="15" applyFont="1" applyBorder="1" applyAlignment="1">
      <alignment horizontal="left" wrapText="1"/>
    </xf>
    <xf numFmtId="0" fontId="61" fillId="0" borderId="88" xfId="15" applyFont="1" applyBorder="1" applyAlignment="1">
      <alignment wrapText="1"/>
    </xf>
    <xf numFmtId="4" fontId="61" fillId="0" borderId="87" xfId="15" applyNumberFormat="1" applyFont="1" applyBorder="1" applyAlignment="1">
      <alignment horizontal="right"/>
    </xf>
    <xf numFmtId="0" fontId="61" fillId="12" borderId="97" xfId="13" applyFont="1" applyBorder="1" applyAlignment="1">
      <alignment horizontal="center" wrapText="1"/>
    </xf>
    <xf numFmtId="0" fontId="60" fillId="0" borderId="92" xfId="13" applyFont="1" applyFill="1" applyBorder="1" applyAlignment="1">
      <alignment horizontal="center" wrapText="1"/>
    </xf>
    <xf numFmtId="0" fontId="60" fillId="0" borderId="92" xfId="13" applyFont="1" applyFill="1" applyBorder="1" applyAlignment="1">
      <alignment horizontal="left" wrapText="1"/>
    </xf>
    <xf numFmtId="0" fontId="60" fillId="0" borderId="92" xfId="13" applyFont="1" applyFill="1" applyBorder="1" applyAlignment="1">
      <alignment wrapText="1"/>
    </xf>
    <xf numFmtId="4" fontId="60" fillId="0" borderId="92" xfId="13" applyNumberFormat="1" applyFont="1" applyFill="1" applyBorder="1" applyAlignment="1">
      <alignment horizontal="right" wrapText="1"/>
    </xf>
    <xf numFmtId="0" fontId="73" fillId="0" borderId="92" xfId="15" applyFont="1" applyBorder="1"/>
    <xf numFmtId="0" fontId="61" fillId="0" borderId="92" xfId="15" applyFont="1" applyBorder="1" applyAlignment="1">
      <alignment horizontal="left" wrapText="1"/>
    </xf>
    <xf numFmtId="0" fontId="61" fillId="0" borderId="92" xfId="15" applyFont="1" applyBorder="1" applyAlignment="1">
      <alignment wrapText="1"/>
    </xf>
    <xf numFmtId="0" fontId="60" fillId="0" borderId="96" xfId="11" applyFont="1"/>
    <xf numFmtId="4" fontId="60" fillId="0" borderId="96" xfId="11" applyNumberFormat="1" applyFont="1" applyAlignment="1">
      <alignment horizontal="right"/>
    </xf>
    <xf numFmtId="0" fontId="60" fillId="0" borderId="0" xfId="11" applyFont="1" applyBorder="1"/>
    <xf numFmtId="0" fontId="60" fillId="0" borderId="99" xfId="11" applyFont="1" applyBorder="1"/>
    <xf numFmtId="4" fontId="61" fillId="0" borderId="0" xfId="15" applyNumberFormat="1" applyFont="1" applyAlignment="1">
      <alignment horizontal="right"/>
    </xf>
    <xf numFmtId="0" fontId="65" fillId="0" borderId="93" xfId="7" applyFont="1"/>
    <xf numFmtId="4" fontId="71" fillId="15" borderId="93" xfId="7" applyNumberFormat="1" applyFont="1" applyFill="1" applyAlignment="1">
      <alignment horizontal="right"/>
    </xf>
    <xf numFmtId="0" fontId="70" fillId="0" borderId="0" xfId="16" applyFont="1"/>
    <xf numFmtId="0" fontId="60" fillId="12" borderId="89" xfId="13" applyFont="1" applyBorder="1" applyAlignment="1">
      <alignment horizontal="center" wrapText="1"/>
    </xf>
    <xf numFmtId="0" fontId="61" fillId="8" borderId="92" xfId="15" applyFont="1" applyFill="1" applyBorder="1"/>
    <xf numFmtId="0" fontId="61" fillId="8" borderId="92" xfId="15" applyFont="1" applyFill="1" applyBorder="1" applyAlignment="1">
      <alignment horizontal="center"/>
    </xf>
    <xf numFmtId="0" fontId="73" fillId="8" borderId="89" xfId="10" applyFont="1" applyFill="1" applyBorder="1" applyAlignment="1">
      <alignment horizontal="left" wrapText="1"/>
    </xf>
    <xf numFmtId="0" fontId="73" fillId="8" borderId="89" xfId="10" applyFont="1" applyFill="1" applyBorder="1" applyAlignment="1">
      <alignment wrapText="1"/>
    </xf>
    <xf numFmtId="2" fontId="61" fillId="8" borderId="92" xfId="15" applyNumberFormat="1" applyFont="1" applyFill="1" applyBorder="1"/>
    <xf numFmtId="0" fontId="61" fillId="8" borderId="92" xfId="12" applyFont="1" applyFill="1" applyBorder="1"/>
    <xf numFmtId="0" fontId="61" fillId="8" borderId="92" xfId="12" applyFont="1" applyFill="1" applyBorder="1" applyAlignment="1">
      <alignment horizontal="center"/>
    </xf>
    <xf numFmtId="0" fontId="61" fillId="8" borderId="92" xfId="12" applyFont="1" applyFill="1" applyBorder="1" applyAlignment="1">
      <alignment horizontal="left" wrapText="1"/>
    </xf>
    <xf numFmtId="2" fontId="61" fillId="8" borderId="92" xfId="12" applyNumberFormat="1" applyFont="1" applyFill="1" applyBorder="1"/>
    <xf numFmtId="0" fontId="60" fillId="0" borderId="92" xfId="9" applyFont="1" applyFill="1" applyBorder="1"/>
    <xf numFmtId="0" fontId="60" fillId="0" borderId="92" xfId="9" applyFont="1" applyFill="1" applyBorder="1" applyAlignment="1">
      <alignment horizontal="center"/>
    </xf>
    <xf numFmtId="0" fontId="60" fillId="0" borderId="92" xfId="9" applyFont="1" applyFill="1" applyBorder="1" applyAlignment="1">
      <alignment horizontal="left" wrapText="1"/>
    </xf>
    <xf numFmtId="0" fontId="60" fillId="0" borderId="92" xfId="9" applyFont="1" applyFill="1" applyBorder="1" applyAlignment="1">
      <alignment wrapText="1"/>
    </xf>
    <xf numFmtId="2" fontId="60" fillId="0" borderId="92" xfId="9" applyNumberFormat="1" applyFont="1" applyFill="1" applyBorder="1"/>
    <xf numFmtId="0" fontId="60" fillId="12" borderId="70" xfId="13" applyFont="1" applyBorder="1"/>
    <xf numFmtId="0" fontId="60" fillId="12" borderId="64" xfId="13" applyFont="1" applyBorder="1"/>
    <xf numFmtId="2" fontId="60" fillId="12" borderId="69" xfId="13" applyNumberFormat="1" applyFont="1" applyBorder="1"/>
    <xf numFmtId="0" fontId="75" fillId="0" borderId="0" xfId="8" applyFont="1" applyBorder="1"/>
    <xf numFmtId="0" fontId="61" fillId="8" borderId="89" xfId="12" applyFont="1" applyFill="1" applyBorder="1" applyAlignment="1">
      <alignment horizontal="left" wrapText="1"/>
    </xf>
    <xf numFmtId="0" fontId="61" fillId="8" borderId="89" xfId="12" applyFont="1" applyFill="1" applyBorder="1" applyAlignment="1">
      <alignment wrapText="1"/>
    </xf>
    <xf numFmtId="2" fontId="61" fillId="0" borderId="92" xfId="15" applyNumberFormat="1" applyFont="1" applyBorder="1"/>
    <xf numFmtId="2" fontId="60" fillId="12" borderId="89" xfId="13" applyNumberFormat="1" applyFont="1" applyBorder="1"/>
    <xf numFmtId="0" fontId="60" fillId="8" borderId="92" xfId="13" applyFont="1" applyFill="1" applyBorder="1" applyAlignment="1">
      <alignment horizontal="center" wrapText="1"/>
    </xf>
    <xf numFmtId="2" fontId="61" fillId="8" borderId="92" xfId="13" applyNumberFormat="1" applyFont="1" applyFill="1" applyBorder="1" applyAlignment="1">
      <alignment horizontal="right" wrapText="1"/>
    </xf>
    <xf numFmtId="2" fontId="61" fillId="8" borderId="92" xfId="12" applyNumberFormat="1" applyFont="1" applyFill="1" applyBorder="1" applyAlignment="1">
      <alignment horizontal="right"/>
    </xf>
    <xf numFmtId="2" fontId="61" fillId="0" borderId="92" xfId="15" applyNumberFormat="1" applyFont="1" applyBorder="1" applyAlignment="1">
      <alignment horizontal="right"/>
    </xf>
    <xf numFmtId="0" fontId="71" fillId="15" borderId="100" xfId="7" applyFont="1" applyFill="1" applyBorder="1"/>
    <xf numFmtId="0" fontId="60" fillId="15" borderId="101" xfId="13" applyFont="1" applyFill="1" applyBorder="1"/>
    <xf numFmtId="2" fontId="64" fillId="15" borderId="102" xfId="13" applyNumberFormat="1" applyFont="1" applyFill="1" applyBorder="1"/>
    <xf numFmtId="2" fontId="71" fillId="15" borderId="93" xfId="7" applyNumberFormat="1" applyFont="1" applyFill="1"/>
    <xf numFmtId="0" fontId="62" fillId="0" borderId="93" xfId="7" applyFont="1"/>
    <xf numFmtId="2" fontId="71" fillId="15" borderId="103" xfId="7" applyNumberFormat="1" applyFont="1" applyFill="1" applyBorder="1"/>
    <xf numFmtId="2" fontId="76" fillId="15" borderId="103" xfId="7" applyNumberFormat="1" applyFont="1" applyFill="1" applyBorder="1"/>
    <xf numFmtId="0" fontId="21" fillId="0" borderId="26" xfId="0" applyFont="1" applyBorder="1" applyAlignment="1">
      <alignment horizontal="left" vertical="top"/>
    </xf>
    <xf numFmtId="0" fontId="78" fillId="0" borderId="0" xfId="15" applyFont="1" applyAlignment="1">
      <alignment wrapText="1"/>
    </xf>
    <xf numFmtId="3" fontId="45" fillId="0" borderId="89" xfId="5" applyNumberFormat="1" applyFont="1" applyBorder="1" applyAlignment="1">
      <alignment horizontal="center"/>
    </xf>
    <xf numFmtId="2" fontId="45" fillId="0" borderId="92" xfId="4" applyNumberFormat="1" applyFont="1" applyBorder="1" applyAlignment="1">
      <alignment horizontal="center"/>
    </xf>
    <xf numFmtId="4" fontId="45" fillId="0" borderId="92" xfId="5" applyNumberFormat="1" applyFont="1" applyBorder="1" applyAlignment="1">
      <alignment horizontal="center"/>
    </xf>
    <xf numFmtId="0" fontId="61" fillId="0" borderId="0" xfId="15" applyFont="1" applyAlignment="1">
      <alignment vertical="top" wrapText="1"/>
    </xf>
    <xf numFmtId="0" fontId="21" fillId="0" borderId="28" xfId="0" applyFont="1" applyBorder="1" applyAlignment="1">
      <alignment horizontal="left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4" fillId="0" borderId="0" xfId="0" applyFont="1" applyAlignment="1">
      <alignment horizontal="left"/>
    </xf>
    <xf numFmtId="167" fontId="4" fillId="0" borderId="12" xfId="0" applyNumberFormat="1" applyFont="1" applyBorder="1" applyAlignment="1">
      <alignment horizontal="left" wrapText="1"/>
    </xf>
    <xf numFmtId="167" fontId="4" fillId="0" borderId="3" xfId="0" applyNumberFormat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7" fillId="4" borderId="12" xfId="0" applyFont="1" applyFill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4" fillId="0" borderId="12" xfId="0" applyFont="1" applyBorder="1" applyAlignment="1">
      <alignment wrapText="1"/>
    </xf>
    <xf numFmtId="0" fontId="0" fillId="0" borderId="4" xfId="0" applyBorder="1" applyAlignment="1">
      <alignment wrapText="1"/>
    </xf>
    <xf numFmtId="0" fontId="45" fillId="0" borderId="6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4" fillId="0" borderId="6" xfId="0" applyFont="1" applyBorder="1" applyAlignment="1" applyProtection="1">
      <alignment horizontal="left" wrapText="1"/>
      <protection locked="0"/>
    </xf>
    <xf numFmtId="38" fontId="4" fillId="0" borderId="27" xfId="3" applyNumberFormat="1" applyFont="1" applyBorder="1" applyAlignment="1">
      <alignment horizontal="center" wrapText="1"/>
    </xf>
    <xf numFmtId="0" fontId="0" fillId="0" borderId="81" xfId="0" applyBorder="1" applyAlignment="1">
      <alignment horizontal="center" wrapText="1"/>
    </xf>
    <xf numFmtId="0" fontId="0" fillId="0" borderId="82" xfId="0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3" fillId="0" borderId="0" xfId="15" applyFont="1" applyAlignment="1">
      <alignment wrapText="1"/>
    </xf>
    <xf numFmtId="0" fontId="70" fillId="0" borderId="0" xfId="16" applyFont="1"/>
    <xf numFmtId="0" fontId="64" fillId="14" borderId="0" xfId="12" applyFont="1" applyFill="1"/>
    <xf numFmtId="0" fontId="62" fillId="8" borderId="71" xfId="14" applyFont="1" applyFill="1" applyBorder="1"/>
    <xf numFmtId="0" fontId="62" fillId="8" borderId="86" xfId="14" applyFont="1" applyFill="1" applyBorder="1"/>
    <xf numFmtId="0" fontId="62" fillId="8" borderId="89" xfId="14" applyFont="1" applyFill="1" applyBorder="1"/>
    <xf numFmtId="0" fontId="63" fillId="8" borderId="71" xfId="13" applyFont="1" applyFill="1" applyBorder="1"/>
    <xf numFmtId="0" fontId="63" fillId="8" borderId="86" xfId="13" applyFont="1" applyFill="1" applyBorder="1"/>
    <xf numFmtId="0" fontId="63" fillId="8" borderId="89" xfId="13" applyFont="1" applyFill="1" applyBorder="1"/>
    <xf numFmtId="0" fontId="8" fillId="9" borderId="64" xfId="5" applyFont="1" applyFill="1" applyBorder="1" applyAlignment="1">
      <alignment wrapText="1"/>
    </xf>
    <xf numFmtId="0" fontId="0" fillId="0" borderId="64" xfId="0" applyBorder="1" applyAlignment="1">
      <alignment wrapText="1"/>
    </xf>
    <xf numFmtId="0" fontId="15" fillId="4" borderId="71" xfId="5" applyFont="1" applyFill="1" applyBorder="1" applyAlignment="1">
      <alignment horizontal="center" wrapText="1"/>
    </xf>
    <xf numFmtId="0" fontId="4" fillId="4" borderId="86" xfId="5" applyFill="1" applyBorder="1" applyAlignment="1">
      <alignment horizontal="center"/>
    </xf>
    <xf numFmtId="0" fontId="4" fillId="4" borderId="89" xfId="5" applyFill="1" applyBorder="1" applyAlignment="1">
      <alignment horizontal="center"/>
    </xf>
    <xf numFmtId="0" fontId="15" fillId="4" borderId="71" xfId="5" applyFont="1" applyFill="1" applyBorder="1" applyAlignment="1">
      <alignment horizontal="center"/>
    </xf>
    <xf numFmtId="0" fontId="0" fillId="0" borderId="71" xfId="0" applyBorder="1"/>
    <xf numFmtId="0" fontId="0" fillId="0" borderId="89" xfId="0" applyBorder="1"/>
    <xf numFmtId="1" fontId="45" fillId="0" borderId="71" xfId="5" applyNumberFormat="1" applyFont="1" applyBorder="1"/>
    <xf numFmtId="0" fontId="0" fillId="0" borderId="71" xfId="0" applyBorder="1" applyAlignment="1">
      <alignment wrapText="1"/>
    </xf>
    <xf numFmtId="0" fontId="0" fillId="0" borderId="89" xfId="0" applyBorder="1" applyAlignment="1">
      <alignment wrapText="1"/>
    </xf>
    <xf numFmtId="4" fontId="14" fillId="0" borderId="19" xfId="0" applyNumberFormat="1" applyFont="1" applyBorder="1"/>
    <xf numFmtId="4" fontId="14" fillId="0" borderId="4" xfId="0" applyNumberFormat="1" applyFont="1" applyBorder="1"/>
    <xf numFmtId="4" fontId="14" fillId="0" borderId="8" xfId="0" applyNumberFormat="1" applyFont="1" applyBorder="1"/>
    <xf numFmtId="4" fontId="4" fillId="0" borderId="19" xfId="0" applyNumberFormat="1" applyFont="1" applyBorder="1"/>
    <xf numFmtId="4" fontId="4" fillId="0" borderId="4" xfId="0" applyNumberFormat="1" applyFont="1" applyBorder="1"/>
    <xf numFmtId="4" fontId="12" fillId="0" borderId="19" xfId="0" applyNumberFormat="1" applyFont="1" applyBorder="1"/>
    <xf numFmtId="4" fontId="4" fillId="0" borderId="8" xfId="0" applyNumberFormat="1" applyFont="1" applyBorder="1"/>
    <xf numFmtId="4" fontId="4" fillId="0" borderId="3" xfId="0" applyNumberFormat="1" applyFont="1" applyBorder="1"/>
    <xf numFmtId="4" fontId="14" fillId="0" borderId="3" xfId="0" applyNumberFormat="1" applyFont="1" applyBorder="1"/>
    <xf numFmtId="4" fontId="14" fillId="0" borderId="83" xfId="0" applyNumberFormat="1" applyFont="1" applyBorder="1"/>
    <xf numFmtId="4" fontId="13" fillId="0" borderId="19" xfId="0" applyNumberFormat="1" applyFont="1" applyBorder="1"/>
    <xf numFmtId="4" fontId="13" fillId="0" borderId="83" xfId="0" applyNumberFormat="1" applyFont="1" applyBorder="1"/>
    <xf numFmtId="4" fontId="13" fillId="0" borderId="8" xfId="0" applyNumberFormat="1" applyFont="1" applyBorder="1"/>
    <xf numFmtId="4" fontId="12" fillId="0" borderId="20" xfId="0" applyNumberFormat="1" applyFont="1" applyBorder="1"/>
    <xf numFmtId="4" fontId="4" fillId="0" borderId="13" xfId="0" applyNumberFormat="1" applyFont="1" applyBorder="1"/>
    <xf numFmtId="4" fontId="4" fillId="0" borderId="11" xfId="0" applyNumberFormat="1" applyFont="1" applyBorder="1"/>
    <xf numFmtId="4" fontId="13" fillId="0" borderId="20" xfId="0" applyNumberFormat="1" applyFont="1" applyBorder="1"/>
    <xf numFmtId="4" fontId="12" fillId="0" borderId="85" xfId="0" applyNumberFormat="1" applyFont="1" applyBorder="1"/>
    <xf numFmtId="4" fontId="12" fillId="0" borderId="8" xfId="0" applyNumberFormat="1" applyFont="1" applyBorder="1"/>
    <xf numFmtId="4" fontId="8" fillId="0" borderId="4" xfId="0" applyNumberFormat="1" applyFont="1" applyBorder="1"/>
    <xf numFmtId="4" fontId="4" fillId="0" borderId="20" xfId="0" applyNumberFormat="1" applyFont="1" applyBorder="1"/>
    <xf numFmtId="4" fontId="4" fillId="0" borderId="104" xfId="0" applyNumberFormat="1" applyFont="1" applyBorder="1"/>
    <xf numFmtId="4" fontId="4" fillId="0" borderId="105" xfId="0" applyNumberFormat="1" applyFont="1" applyBorder="1"/>
    <xf numFmtId="4" fontId="4" fillId="0" borderId="106" xfId="0" applyNumberFormat="1" applyFont="1" applyBorder="1"/>
    <xf numFmtId="4" fontId="14" fillId="0" borderId="106" xfId="0" applyNumberFormat="1" applyFont="1" applyBorder="1"/>
    <xf numFmtId="4" fontId="14" fillId="4" borderId="72" xfId="0" applyNumberFormat="1" applyFont="1" applyFill="1" applyBorder="1"/>
    <xf numFmtId="4" fontId="14" fillId="4" borderId="64" xfId="0" applyNumberFormat="1" applyFont="1" applyFill="1" applyBorder="1"/>
    <xf numFmtId="4" fontId="16" fillId="0" borderId="22" xfId="0" applyNumberFormat="1" applyFont="1" applyBorder="1"/>
    <xf numFmtId="4" fontId="14" fillId="0" borderId="16" xfId="0" applyNumberFormat="1" applyFont="1" applyBorder="1"/>
    <xf numFmtId="4" fontId="14" fillId="0" borderId="7" xfId="0" applyNumberFormat="1" applyFont="1" applyBorder="1"/>
    <xf numFmtId="4" fontId="16" fillId="0" borderId="19" xfId="0" applyNumberFormat="1" applyFont="1" applyBorder="1"/>
    <xf numFmtId="4" fontId="14" fillId="0" borderId="20" xfId="0" applyNumberFormat="1" applyFont="1" applyBorder="1"/>
    <xf numFmtId="4" fontId="14" fillId="0" borderId="13" xfId="0" applyNumberFormat="1" applyFont="1" applyBorder="1"/>
    <xf numFmtId="4" fontId="4" fillId="4" borderId="74" xfId="0" applyNumberFormat="1" applyFont="1" applyFill="1" applyBorder="1"/>
    <xf numFmtId="4" fontId="4" fillId="4" borderId="73" xfId="0" applyNumberFormat="1" applyFont="1" applyFill="1" applyBorder="1"/>
    <xf numFmtId="4" fontId="4" fillId="3" borderId="0" xfId="0" applyNumberFormat="1" applyFont="1" applyFill="1"/>
    <xf numFmtId="4" fontId="4" fillId="3" borderId="6" xfId="0" applyNumberFormat="1" applyFont="1" applyFill="1" applyBorder="1" applyAlignment="1">
      <alignment horizontal="left"/>
    </xf>
    <xf numFmtId="4" fontId="4" fillId="3" borderId="6" xfId="0" applyNumberFormat="1" applyFont="1" applyFill="1" applyBorder="1" applyAlignment="1">
      <alignment horizontal="center"/>
    </xf>
    <xf numFmtId="4" fontId="4" fillId="3" borderId="16" xfId="0" applyNumberFormat="1" applyFont="1" applyFill="1" applyBorder="1" applyAlignment="1">
      <alignment horizontal="center"/>
    </xf>
    <xf numFmtId="4" fontId="4" fillId="0" borderId="18" xfId="0" applyNumberFormat="1" applyFont="1" applyBorder="1"/>
    <xf numFmtId="4" fontId="14" fillId="4" borderId="75" xfId="0" applyNumberFormat="1" applyFont="1" applyFill="1" applyBorder="1"/>
    <xf numFmtId="4" fontId="14" fillId="4" borderId="73" xfId="0" applyNumberFormat="1" applyFont="1" applyFill="1" applyBorder="1"/>
    <xf numFmtId="4" fontId="14" fillId="4" borderId="76" xfId="0" applyNumberFormat="1" applyFont="1" applyFill="1" applyBorder="1"/>
    <xf numFmtId="4" fontId="14" fillId="4" borderId="77" xfId="0" applyNumberFormat="1" applyFont="1" applyFill="1" applyBorder="1"/>
    <xf numFmtId="4" fontId="8" fillId="0" borderId="19" xfId="0" applyNumberFormat="1" applyFont="1" applyBorder="1"/>
    <xf numFmtId="4" fontId="14" fillId="0" borderId="21" xfId="0" applyNumberFormat="1" applyFont="1" applyBorder="1"/>
  </cellXfs>
  <cellStyles count="17">
    <cellStyle name="20 % - Aksentti1" xfId="13" builtinId="30"/>
    <cellStyle name="40 % - Aksentti1" xfId="14" builtinId="31"/>
    <cellStyle name="Aksentti1" xfId="12" builtinId="29"/>
    <cellStyle name="Euro" xfId="1" xr:uid="{00000000-0005-0000-0000-000001000000}"/>
    <cellStyle name="Laskenta" xfId="9" builtinId="22"/>
    <cellStyle name="Normaali" xfId="0" builtinId="0"/>
    <cellStyle name="Normaali 2" xfId="5" xr:uid="{00000000-0005-0000-0000-000003000000}"/>
    <cellStyle name="Normaali 3" xfId="15" xr:uid="{4B70C3C0-6638-42F3-AD84-92421E7EDB06}"/>
    <cellStyle name="Normaali_Työaikaseuranta useammassa hankkeessa toimivilta ja henkilöstö" xfId="2" xr:uid="{00000000-0005-0000-0000-000004000000}"/>
    <cellStyle name="Otsikko 1" xfId="7" builtinId="16"/>
    <cellStyle name="Otsikko 2" xfId="8" builtinId="17"/>
    <cellStyle name="Otsikko 5" xfId="16" xr:uid="{3CF051EB-067F-4AB7-8E79-A7180FEC8531}"/>
    <cellStyle name="Pilkku" xfId="3" builtinId="3"/>
    <cellStyle name="Prosenttia" xfId="4" builtinId="5"/>
    <cellStyle name="Prosenttia 2" xfId="6" xr:uid="{00000000-0005-0000-0000-000006000000}"/>
    <cellStyle name="Selittävä teksti" xfId="10" builtinId="53"/>
    <cellStyle name="Summa" xfId="11" builtin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67490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5476F2FE-2851-4828-A940-DE75E10B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829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552450</xdr:colOff>
      <xdr:row>3</xdr:row>
      <xdr:rowOff>236763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256AAC8-1E3E-4106-A5AA-374FBD12A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1125" cy="103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showGridLines="0" tabSelected="1" zoomScaleNormal="100" workbookViewId="0">
      <selection activeCell="B7" sqref="B7:E7"/>
    </sheetView>
  </sheetViews>
  <sheetFormatPr defaultRowHeight="12.75" x14ac:dyDescent="0.2"/>
  <cols>
    <col min="1" max="1" width="4.85546875" customWidth="1"/>
    <col min="2" max="2" width="20.140625" customWidth="1"/>
    <col min="3" max="3" width="11.7109375" customWidth="1"/>
    <col min="4" max="4" width="24.5703125" customWidth="1"/>
    <col min="5" max="5" width="4.7109375" customWidth="1"/>
    <col min="6" max="6" width="22.42578125" customWidth="1"/>
    <col min="7" max="7" width="2.85546875" customWidth="1"/>
    <col min="10" max="10" width="24.7109375" customWidth="1"/>
  </cols>
  <sheetData>
    <row r="1" spans="1:7" x14ac:dyDescent="0.2">
      <c r="B1" s="1"/>
      <c r="C1" s="1"/>
      <c r="D1" s="1"/>
      <c r="E1" s="47"/>
      <c r="F1" s="47"/>
      <c r="G1" s="1"/>
    </row>
    <row r="2" spans="1:7" x14ac:dyDescent="0.2">
      <c r="A2" s="1"/>
      <c r="B2" s="1"/>
      <c r="C2" s="1"/>
      <c r="D2" s="1"/>
      <c r="E2" s="47" t="s">
        <v>42</v>
      </c>
      <c r="F2" s="1"/>
      <c r="G2" s="1"/>
    </row>
    <row r="3" spans="1:7" ht="26.25" customHeight="1" x14ac:dyDescent="0.2">
      <c r="A3" s="10"/>
      <c r="B3" s="1"/>
      <c r="C3" s="1"/>
      <c r="D3" s="1"/>
      <c r="E3" s="491" t="s">
        <v>253</v>
      </c>
      <c r="F3" s="492"/>
      <c r="G3" s="1"/>
    </row>
    <row r="4" spans="1:7" ht="8.4499999999999993" customHeight="1" x14ac:dyDescent="0.2">
      <c r="A4" s="10"/>
      <c r="B4" s="1"/>
      <c r="C4" s="1"/>
      <c r="D4" s="1"/>
      <c r="E4" s="1"/>
      <c r="F4" s="1"/>
      <c r="G4" s="1"/>
    </row>
    <row r="5" spans="1:7" ht="7.9" customHeight="1" x14ac:dyDescent="0.2">
      <c r="A5" s="1"/>
      <c r="B5" s="1"/>
      <c r="C5" s="1"/>
      <c r="D5" s="1"/>
      <c r="E5" s="1"/>
      <c r="F5" s="1"/>
      <c r="G5" s="1"/>
    </row>
    <row r="6" spans="1:7" x14ac:dyDescent="0.2">
      <c r="A6" s="40" t="s">
        <v>123</v>
      </c>
      <c r="B6" s="4"/>
      <c r="C6" s="4"/>
      <c r="D6" s="4"/>
      <c r="E6" s="43"/>
      <c r="F6" s="40" t="s">
        <v>130</v>
      </c>
      <c r="G6" s="43"/>
    </row>
    <row r="7" spans="1:7" x14ac:dyDescent="0.2">
      <c r="A7" s="100"/>
      <c r="B7" s="498"/>
      <c r="C7" s="499"/>
      <c r="D7" s="499"/>
      <c r="E7" s="500"/>
      <c r="F7" s="234" t="s">
        <v>129</v>
      </c>
      <c r="G7" s="235"/>
    </row>
    <row r="8" spans="1:7" ht="0.75" customHeight="1" x14ac:dyDescent="0.2">
      <c r="A8" s="508"/>
      <c r="B8" s="509"/>
      <c r="C8" s="509"/>
      <c r="D8" s="509"/>
      <c r="E8" s="510"/>
      <c r="F8" s="23" t="s">
        <v>129</v>
      </c>
      <c r="G8" s="233"/>
    </row>
    <row r="9" spans="1:7" x14ac:dyDescent="0.2">
      <c r="A9" s="40" t="s">
        <v>122</v>
      </c>
      <c r="B9" s="108"/>
      <c r="C9" s="4"/>
      <c r="D9" s="45"/>
      <c r="E9" s="43"/>
      <c r="F9" s="40" t="s">
        <v>56</v>
      </c>
      <c r="G9" s="43"/>
    </row>
    <row r="10" spans="1:7" x14ac:dyDescent="0.2">
      <c r="A10" s="98"/>
      <c r="B10" s="501"/>
      <c r="C10" s="502"/>
      <c r="D10" s="502"/>
      <c r="E10" s="503"/>
      <c r="F10" s="508"/>
      <c r="G10" s="510"/>
    </row>
    <row r="11" spans="1:7" x14ac:dyDescent="0.2">
      <c r="A11" s="103" t="s">
        <v>121</v>
      </c>
      <c r="B11" s="104"/>
      <c r="C11" s="104"/>
      <c r="D11" s="103" t="s">
        <v>51</v>
      </c>
      <c r="E11" s="105"/>
      <c r="F11" s="44" t="s">
        <v>52</v>
      </c>
      <c r="G11" s="43"/>
    </row>
    <row r="12" spans="1:7" x14ac:dyDescent="0.2">
      <c r="A12" s="101"/>
      <c r="B12" s="504"/>
      <c r="C12" s="503"/>
      <c r="D12" s="101"/>
      <c r="E12" s="102"/>
      <c r="F12" s="508"/>
      <c r="G12" s="510"/>
    </row>
    <row r="13" spans="1:7" x14ac:dyDescent="0.2">
      <c r="A13" s="40" t="s">
        <v>120</v>
      </c>
      <c r="B13" s="4"/>
      <c r="C13" s="107"/>
      <c r="D13" s="103" t="s">
        <v>54</v>
      </c>
      <c r="E13" s="106"/>
      <c r="F13" s="44" t="s">
        <v>53</v>
      </c>
      <c r="G13" s="43"/>
    </row>
    <row r="14" spans="1:7" x14ac:dyDescent="0.2">
      <c r="A14" s="101"/>
      <c r="B14" s="504"/>
      <c r="C14" s="503"/>
      <c r="D14" s="101"/>
      <c r="E14" s="102"/>
      <c r="F14" s="508"/>
      <c r="G14" s="510"/>
    </row>
    <row r="15" spans="1:7" x14ac:dyDescent="0.2">
      <c r="A15" s="40" t="s">
        <v>119</v>
      </c>
      <c r="B15" s="108"/>
      <c r="C15" s="45"/>
      <c r="D15" s="40" t="s">
        <v>57</v>
      </c>
      <c r="E15" s="43"/>
      <c r="F15" s="44" t="s">
        <v>55</v>
      </c>
      <c r="G15" s="43"/>
    </row>
    <row r="16" spans="1:7" ht="20.100000000000001" customHeight="1" x14ac:dyDescent="0.2">
      <c r="A16" s="98"/>
      <c r="B16" s="97"/>
      <c r="C16" s="97"/>
      <c r="D16" s="229"/>
      <c r="E16" s="99"/>
      <c r="F16" s="508"/>
      <c r="G16" s="510"/>
    </row>
    <row r="17" spans="1:10" ht="12.75" customHeight="1" x14ac:dyDescent="0.2">
      <c r="A17" s="40" t="s">
        <v>118</v>
      </c>
      <c r="B17" s="108"/>
      <c r="C17" s="45"/>
      <c r="D17" s="40" t="s">
        <v>57</v>
      </c>
      <c r="E17" s="43"/>
      <c r="F17" s="44" t="s">
        <v>55</v>
      </c>
      <c r="G17" s="43"/>
    </row>
    <row r="18" spans="1:10" ht="20.100000000000001" customHeight="1" x14ac:dyDescent="0.2">
      <c r="A18" s="98"/>
      <c r="B18" s="97"/>
      <c r="C18" s="97"/>
      <c r="D18" s="229"/>
      <c r="E18" s="99"/>
      <c r="F18" s="508"/>
      <c r="G18" s="510"/>
    </row>
    <row r="19" spans="1:10" ht="19.5" customHeight="1" x14ac:dyDescent="0.2">
      <c r="A19" s="68" t="s">
        <v>117</v>
      </c>
      <c r="B19" s="4"/>
      <c r="C19" s="70"/>
      <c r="D19" s="109" t="s">
        <v>58</v>
      </c>
      <c r="E19" s="1"/>
      <c r="F19" s="91" t="s">
        <v>254</v>
      </c>
      <c r="G19" s="41"/>
    </row>
    <row r="20" spans="1:10" ht="18.75" customHeight="1" x14ac:dyDescent="0.2">
      <c r="A20" s="37"/>
      <c r="B20" s="1"/>
      <c r="C20" s="1"/>
      <c r="D20" s="109" t="s">
        <v>131</v>
      </c>
      <c r="E20" s="1"/>
      <c r="F20" s="91" t="s">
        <v>254</v>
      </c>
      <c r="G20" s="41"/>
    </row>
    <row r="21" spans="1:10" ht="8.1" customHeight="1" x14ac:dyDescent="0.2">
      <c r="A21" s="38"/>
      <c r="B21" s="8"/>
      <c r="C21" s="8"/>
      <c r="D21" s="110"/>
      <c r="E21" s="8"/>
      <c r="F21" s="111"/>
      <c r="G21" s="42"/>
    </row>
    <row r="22" spans="1:10" ht="17.25" customHeight="1" x14ac:dyDescent="0.2">
      <c r="A22" s="249" t="s">
        <v>62</v>
      </c>
      <c r="B22" s="1"/>
      <c r="C22" s="109"/>
      <c r="E22" s="493"/>
      <c r="F22" s="494"/>
      <c r="G22" s="41"/>
    </row>
    <row r="23" spans="1:10" ht="18.75" customHeight="1" x14ac:dyDescent="0.2">
      <c r="A23" s="234" t="s">
        <v>43</v>
      </c>
      <c r="B23" s="1"/>
      <c r="C23" s="1"/>
      <c r="E23" s="495"/>
      <c r="F23" s="496"/>
      <c r="G23" s="41"/>
    </row>
    <row r="24" spans="1:10" ht="19.5" customHeight="1" x14ac:dyDescent="0.2">
      <c r="A24" s="234" t="s">
        <v>255</v>
      </c>
      <c r="B24" s="1"/>
      <c r="C24" s="1"/>
      <c r="E24" s="495"/>
      <c r="F24" s="496"/>
      <c r="G24" s="41"/>
    </row>
    <row r="25" spans="1:10" x14ac:dyDescent="0.2">
      <c r="A25" s="38"/>
      <c r="B25" s="8"/>
      <c r="C25" s="8"/>
      <c r="D25" s="8"/>
      <c r="E25" s="8"/>
      <c r="F25" s="8"/>
      <c r="G25" s="42"/>
    </row>
    <row r="26" spans="1:10" x14ac:dyDescent="0.2">
      <c r="A26" s="247" t="s">
        <v>132</v>
      </c>
      <c r="B26" s="4"/>
      <c r="C26" s="45"/>
      <c r="D26" s="72"/>
      <c r="E26" s="45"/>
      <c r="F26" s="4"/>
      <c r="G26" s="39"/>
    </row>
    <row r="27" spans="1:10" ht="13.5" thickBot="1" x14ac:dyDescent="0.25">
      <c r="A27" s="73"/>
      <c r="B27" s="1"/>
      <c r="C27" s="10"/>
      <c r="D27" s="48"/>
      <c r="E27" s="10"/>
      <c r="F27" s="1"/>
      <c r="G27" s="74"/>
    </row>
    <row r="28" spans="1:10" ht="24" customHeight="1" x14ac:dyDescent="0.2">
      <c r="A28" s="75"/>
      <c r="B28" s="478" t="s">
        <v>133</v>
      </c>
      <c r="C28" s="76"/>
      <c r="D28" s="484" t="s">
        <v>256</v>
      </c>
      <c r="E28" s="485"/>
      <c r="F28" s="486"/>
      <c r="G28" s="74"/>
    </row>
    <row r="29" spans="1:10" ht="17.25" customHeight="1" thickBot="1" x14ac:dyDescent="0.25">
      <c r="A29" s="75"/>
      <c r="B29" s="245"/>
      <c r="C29" s="246"/>
      <c r="D29" s="505"/>
      <c r="E29" s="506"/>
      <c r="F29" s="507"/>
      <c r="G29" s="77"/>
    </row>
    <row r="30" spans="1:10" x14ac:dyDescent="0.2">
      <c r="A30" s="78"/>
      <c r="B30" s="8"/>
      <c r="C30" s="8"/>
      <c r="D30" s="8"/>
      <c r="E30" s="8"/>
      <c r="F30" s="8"/>
      <c r="G30" s="79"/>
      <c r="J30" s="122"/>
    </row>
    <row r="31" spans="1:10" x14ac:dyDescent="0.2">
      <c r="A31" s="68" t="s">
        <v>44</v>
      </c>
      <c r="B31" s="80"/>
      <c r="C31" s="45"/>
      <c r="D31" s="72"/>
      <c r="E31" s="4"/>
      <c r="F31" s="4"/>
      <c r="G31" s="39"/>
    </row>
    <row r="32" spans="1:10" x14ac:dyDescent="0.2">
      <c r="A32" s="81"/>
      <c r="B32" s="82" t="s">
        <v>45</v>
      </c>
      <c r="C32" s="82" t="s">
        <v>38</v>
      </c>
      <c r="D32" s="82" t="s">
        <v>257</v>
      </c>
      <c r="E32" s="10"/>
      <c r="F32" s="82"/>
      <c r="G32" s="41"/>
    </row>
    <row r="33" spans="1:7" x14ac:dyDescent="0.2">
      <c r="A33" s="81"/>
      <c r="B33" s="96"/>
      <c r="C33" s="83"/>
      <c r="D33" s="488"/>
      <c r="E33" s="489"/>
      <c r="F33" s="490"/>
      <c r="G33" s="77"/>
    </row>
    <row r="34" spans="1:7" x14ac:dyDescent="0.2">
      <c r="A34" s="37"/>
      <c r="B34" s="96"/>
      <c r="C34" s="83"/>
      <c r="D34" s="488"/>
      <c r="E34" s="489"/>
      <c r="F34" s="490"/>
      <c r="G34" s="77"/>
    </row>
    <row r="35" spans="1:7" x14ac:dyDescent="0.2">
      <c r="A35" s="37"/>
      <c r="B35" s="96"/>
      <c r="C35" s="83"/>
      <c r="D35" s="488"/>
      <c r="E35" s="489"/>
      <c r="F35" s="490"/>
      <c r="G35" s="77"/>
    </row>
    <row r="36" spans="1:7" x14ac:dyDescent="0.2">
      <c r="A36" s="37"/>
      <c r="B36" s="96"/>
      <c r="C36" s="83"/>
      <c r="D36" s="488"/>
      <c r="E36" s="489"/>
      <c r="F36" s="490"/>
      <c r="G36" s="77"/>
    </row>
    <row r="37" spans="1:7" ht="6.75" customHeight="1" x14ac:dyDescent="0.2">
      <c r="A37" s="38"/>
      <c r="B37" s="8"/>
      <c r="C37" s="84"/>
      <c r="D37" s="85"/>
      <c r="E37" s="86"/>
      <c r="F37" s="85"/>
      <c r="G37" s="87"/>
    </row>
    <row r="38" spans="1:7" ht="5.25" customHeight="1" x14ac:dyDescent="0.2">
      <c r="A38" s="1"/>
      <c r="B38" s="1"/>
      <c r="C38" s="88"/>
      <c r="D38" s="89"/>
      <c r="E38" s="90"/>
      <c r="F38" s="89"/>
      <c r="G38" s="91"/>
    </row>
    <row r="39" spans="1:7" x14ac:dyDescent="0.2">
      <c r="A39" s="1"/>
      <c r="B39" s="112" t="s">
        <v>59</v>
      </c>
      <c r="C39" s="1"/>
      <c r="D39" s="1"/>
      <c r="E39" s="1"/>
      <c r="F39" s="1"/>
      <c r="G39" s="1"/>
    </row>
    <row r="40" spans="1:7" x14ac:dyDescent="0.2">
      <c r="A40" s="1"/>
      <c r="B40" s="112" t="s">
        <v>279</v>
      </c>
      <c r="C40" s="1"/>
      <c r="D40" s="1"/>
      <c r="E40" s="1"/>
      <c r="F40" s="1"/>
      <c r="G40" s="1"/>
    </row>
    <row r="41" spans="1:7" ht="30" customHeight="1" x14ac:dyDescent="0.2">
      <c r="A41" s="1"/>
      <c r="B41" s="92" t="s">
        <v>46</v>
      </c>
      <c r="D41" s="93" t="s">
        <v>47</v>
      </c>
      <c r="E41" s="1"/>
      <c r="F41" s="1"/>
      <c r="G41" s="1"/>
    </row>
    <row r="42" spans="1:7" x14ac:dyDescent="0.2">
      <c r="A42" s="1"/>
      <c r="B42" s="88"/>
      <c r="C42" s="92"/>
      <c r="D42" s="93"/>
      <c r="E42" s="1"/>
      <c r="F42" s="1"/>
      <c r="G42" s="1"/>
    </row>
    <row r="43" spans="1:7" x14ac:dyDescent="0.2">
      <c r="A43" s="1"/>
      <c r="B43" s="8"/>
      <c r="C43" s="497" t="s">
        <v>129</v>
      </c>
      <c r="D43" s="497"/>
      <c r="E43" s="497"/>
      <c r="F43" s="497"/>
      <c r="G43" s="1"/>
    </row>
    <row r="44" spans="1:7" x14ac:dyDescent="0.2">
      <c r="A44" s="1"/>
      <c r="B44" s="1"/>
      <c r="C44" s="1"/>
      <c r="D44" s="10" t="s">
        <v>128</v>
      </c>
      <c r="E44" s="1"/>
      <c r="F44" s="1"/>
      <c r="G44" s="1"/>
    </row>
    <row r="45" spans="1:7" x14ac:dyDescent="0.2">
      <c r="A45" s="88"/>
      <c r="B45" s="69"/>
      <c r="C45" s="88"/>
      <c r="D45" s="88"/>
      <c r="E45" s="88"/>
      <c r="F45" s="88"/>
      <c r="G45" s="1"/>
    </row>
    <row r="46" spans="1:7" x14ac:dyDescent="0.2">
      <c r="A46" s="88"/>
      <c r="B46" s="88"/>
      <c r="C46" s="487"/>
      <c r="D46" s="487"/>
      <c r="E46" s="487"/>
      <c r="F46" s="487"/>
      <c r="G46" s="1"/>
    </row>
    <row r="47" spans="1:7" x14ac:dyDescent="0.2">
      <c r="A47" s="88"/>
      <c r="B47" s="88"/>
      <c r="C47" s="88"/>
      <c r="D47" s="244"/>
      <c r="E47" s="88"/>
      <c r="F47" s="88"/>
      <c r="G47" s="1"/>
    </row>
    <row r="48" spans="1:7" x14ac:dyDescent="0.2">
      <c r="A48" s="88"/>
      <c r="B48" s="88"/>
      <c r="C48" s="88"/>
      <c r="D48" s="88"/>
      <c r="E48" s="88"/>
      <c r="F48" s="88"/>
      <c r="G48" s="1"/>
    </row>
    <row r="49" spans="1:7" x14ac:dyDescent="0.2">
      <c r="A49" s="1" t="s">
        <v>48</v>
      </c>
      <c r="B49" s="1"/>
      <c r="C49" s="94" t="s">
        <v>49</v>
      </c>
      <c r="D49" s="1"/>
      <c r="E49" s="71"/>
      <c r="F49" s="1"/>
      <c r="G49" s="1"/>
    </row>
    <row r="50" spans="1:7" x14ac:dyDescent="0.2">
      <c r="A50" s="10"/>
      <c r="B50" s="1"/>
      <c r="C50" s="94" t="s">
        <v>66</v>
      </c>
      <c r="D50" s="1"/>
      <c r="E50" s="71"/>
      <c r="F50" s="1"/>
      <c r="G50" s="1"/>
    </row>
    <row r="51" spans="1:7" ht="15" customHeight="1" x14ac:dyDescent="0.2">
      <c r="A51" s="1"/>
      <c r="B51" s="1"/>
      <c r="C51" s="94" t="s">
        <v>134</v>
      </c>
      <c r="D51" s="248"/>
      <c r="E51" s="71"/>
      <c r="F51" s="1"/>
      <c r="G51" s="1"/>
    </row>
    <row r="52" spans="1:7" x14ac:dyDescent="0.2">
      <c r="A52" s="1"/>
      <c r="B52" s="1"/>
      <c r="C52" s="94" t="s">
        <v>67</v>
      </c>
      <c r="D52" s="1"/>
      <c r="E52" s="71"/>
      <c r="F52" s="1"/>
      <c r="G52" s="1"/>
    </row>
    <row r="53" spans="1:7" x14ac:dyDescent="0.2">
      <c r="A53" s="1"/>
      <c r="B53" s="1"/>
      <c r="C53" s="95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</sheetData>
  <mergeCells count="22">
    <mergeCell ref="E3:F3"/>
    <mergeCell ref="E22:F22"/>
    <mergeCell ref="E23:F23"/>
    <mergeCell ref="E24:F24"/>
    <mergeCell ref="C43:F43"/>
    <mergeCell ref="B7:E7"/>
    <mergeCell ref="B10:E10"/>
    <mergeCell ref="B12:C12"/>
    <mergeCell ref="B14:C14"/>
    <mergeCell ref="D29:F29"/>
    <mergeCell ref="A8:E8"/>
    <mergeCell ref="F10:G10"/>
    <mergeCell ref="F16:G16"/>
    <mergeCell ref="F18:G18"/>
    <mergeCell ref="F12:G12"/>
    <mergeCell ref="F14:G14"/>
    <mergeCell ref="D28:F28"/>
    <mergeCell ref="C46:F46"/>
    <mergeCell ref="D33:F33"/>
    <mergeCell ref="D34:F34"/>
    <mergeCell ref="D35:F35"/>
    <mergeCell ref="D36:F36"/>
  </mergeCells>
  <phoneticPr fontId="0" type="noConversion"/>
  <printOptions horizontalCentered="1"/>
  <pageMargins left="0.78740157480314965" right="0" top="0.39370078740157483" bottom="0.39370078740157483" header="0.51181102362204722" footer="0.31496062992125984"/>
  <pageSetup paperSize="9" orientation="portrait" r:id="rId1"/>
  <headerFooter alignWithMargins="0">
    <oddFooter>&amp;C&amp;7Etelä-Savon maakuntaliitto, Mikonkatu 5,  50100 MIKKELI, puh. 015-321 130 fax 015-321 1359, Y-tunnus 0215839-7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0"/>
  <sheetViews>
    <sheetView showGridLines="0" zoomScaleNormal="100" workbookViewId="0">
      <selection activeCell="C7" sqref="C7"/>
    </sheetView>
  </sheetViews>
  <sheetFormatPr defaultRowHeight="12.75" x14ac:dyDescent="0.2"/>
  <cols>
    <col min="1" max="1" width="4" customWidth="1"/>
    <col min="2" max="2" width="29.140625" customWidth="1"/>
    <col min="3" max="7" width="12.7109375" customWidth="1"/>
    <col min="8" max="8" width="14.7109375" customWidth="1"/>
    <col min="9" max="9" width="5.7109375" customWidth="1"/>
  </cols>
  <sheetData>
    <row r="1" spans="1:13" x14ac:dyDescent="0.2">
      <c r="A1" t="s">
        <v>0</v>
      </c>
      <c r="F1" s="1"/>
      <c r="G1" s="1" t="s">
        <v>1</v>
      </c>
      <c r="H1" s="1"/>
    </row>
    <row r="2" spans="1:13" x14ac:dyDescent="0.2">
      <c r="A2" s="48" t="s">
        <v>2</v>
      </c>
      <c r="B2" s="1"/>
      <c r="C2" s="1"/>
      <c r="F2" s="22" t="s">
        <v>15</v>
      </c>
      <c r="G2" s="1" t="s">
        <v>50</v>
      </c>
      <c r="H2" s="1"/>
    </row>
    <row r="3" spans="1:13" ht="13.5" thickBot="1" x14ac:dyDescent="0.25">
      <c r="A3" s="242"/>
      <c r="B3" s="50"/>
      <c r="C3" s="51"/>
      <c r="D3" s="49"/>
      <c r="F3" s="50"/>
      <c r="G3" s="2"/>
      <c r="H3" s="1"/>
    </row>
    <row r="4" spans="1:13" x14ac:dyDescent="0.2">
      <c r="A4" s="3"/>
      <c r="B4" s="4"/>
      <c r="C4" s="32" t="s">
        <v>34</v>
      </c>
      <c r="D4" s="30" t="s">
        <v>29</v>
      </c>
      <c r="E4" s="30"/>
      <c r="F4" s="5"/>
      <c r="G4" s="5"/>
      <c r="H4" s="6"/>
    </row>
    <row r="5" spans="1:13" ht="13.5" thickBot="1" x14ac:dyDescent="0.25">
      <c r="A5" s="7"/>
      <c r="B5" s="19"/>
      <c r="C5" s="46" t="s">
        <v>14</v>
      </c>
      <c r="D5" s="31" t="s">
        <v>28</v>
      </c>
      <c r="E5" s="31" t="s">
        <v>31</v>
      </c>
      <c r="F5" s="31" t="s">
        <v>32</v>
      </c>
      <c r="G5" s="31" t="s">
        <v>36</v>
      </c>
      <c r="H5" s="9" t="s">
        <v>30</v>
      </c>
      <c r="K5" s="118"/>
      <c r="L5" s="118"/>
      <c r="M5" s="118"/>
    </row>
    <row r="6" spans="1:13" x14ac:dyDescent="0.2">
      <c r="A6" s="116" t="s">
        <v>64</v>
      </c>
      <c r="B6" s="52"/>
      <c r="C6" s="64"/>
      <c r="D6" s="53"/>
      <c r="E6" s="53"/>
      <c r="F6" s="53"/>
      <c r="G6" s="53"/>
      <c r="H6" s="54"/>
      <c r="K6" s="119"/>
      <c r="L6" s="119"/>
      <c r="M6" s="119"/>
    </row>
    <row r="7" spans="1:13" x14ac:dyDescent="0.2">
      <c r="A7" s="15">
        <v>1</v>
      </c>
      <c r="B7" s="250" t="s">
        <v>135</v>
      </c>
      <c r="C7" s="531">
        <f>C8+C11</f>
        <v>0</v>
      </c>
      <c r="D7" s="532">
        <f>D8+D11</f>
        <v>0</v>
      </c>
      <c r="E7" s="532">
        <f>E8+E11</f>
        <v>0</v>
      </c>
      <c r="F7" s="532">
        <f>F8+F11</f>
        <v>0</v>
      </c>
      <c r="G7" s="532">
        <f>G8+G11</f>
        <v>0</v>
      </c>
      <c r="H7" s="533">
        <f t="shared" ref="H7:H13" si="0">SUM(D7:G7)</f>
        <v>0</v>
      </c>
      <c r="K7" s="120"/>
      <c r="L7" s="120"/>
      <c r="M7" s="120"/>
    </row>
    <row r="8" spans="1:13" x14ac:dyDescent="0.2">
      <c r="A8" s="17" t="s">
        <v>3</v>
      </c>
      <c r="B8" s="26" t="s">
        <v>16</v>
      </c>
      <c r="C8" s="534"/>
      <c r="D8" s="535">
        <f>SUM(D9:D10)</f>
        <v>0</v>
      </c>
      <c r="E8" s="535">
        <f>SUM(E9:E10)</f>
        <v>0</v>
      </c>
      <c r="F8" s="535">
        <f>SUM(F9:F10)</f>
        <v>0</v>
      </c>
      <c r="G8" s="535">
        <f>SUM(G9:G10)</f>
        <v>0</v>
      </c>
      <c r="H8" s="533">
        <f t="shared" si="0"/>
        <v>0</v>
      </c>
      <c r="K8" s="121"/>
      <c r="L8" s="121"/>
      <c r="M8" s="121"/>
    </row>
    <row r="9" spans="1:13" x14ac:dyDescent="0.2">
      <c r="A9" s="16"/>
      <c r="B9" s="26" t="s">
        <v>18</v>
      </c>
      <c r="C9" s="536"/>
      <c r="D9" s="535"/>
      <c r="E9" s="535"/>
      <c r="F9" s="537"/>
      <c r="G9" s="537"/>
      <c r="H9" s="533">
        <f t="shared" si="0"/>
        <v>0</v>
      </c>
      <c r="K9" s="121"/>
      <c r="L9" s="121"/>
      <c r="M9" s="121"/>
    </row>
    <row r="10" spans="1:13" x14ac:dyDescent="0.2">
      <c r="A10" s="16"/>
      <c r="B10" s="26" t="s">
        <v>4</v>
      </c>
      <c r="C10" s="536"/>
      <c r="D10" s="535"/>
      <c r="E10" s="535"/>
      <c r="F10" s="537"/>
      <c r="G10" s="537"/>
      <c r="H10" s="533">
        <f t="shared" si="0"/>
        <v>0</v>
      </c>
      <c r="K10" s="121"/>
      <c r="L10" s="121"/>
      <c r="M10" s="121"/>
    </row>
    <row r="11" spans="1:13" x14ac:dyDescent="0.2">
      <c r="A11" s="15" t="s">
        <v>5</v>
      </c>
      <c r="B11" s="26" t="s">
        <v>17</v>
      </c>
      <c r="C11" s="534"/>
      <c r="D11" s="535">
        <f>SUM(D12:D13)</f>
        <v>0</v>
      </c>
      <c r="E11" s="535">
        <f>SUM(E12:E13)</f>
        <v>0</v>
      </c>
      <c r="F11" s="535">
        <f>SUM(F12:F13)</f>
        <v>0</v>
      </c>
      <c r="G11" s="535">
        <f>SUM(G12:G13)</f>
        <v>0</v>
      </c>
      <c r="H11" s="533">
        <f t="shared" si="0"/>
        <v>0</v>
      </c>
      <c r="K11" s="121"/>
      <c r="L11" s="121"/>
      <c r="M11" s="121"/>
    </row>
    <row r="12" spans="1:13" x14ac:dyDescent="0.2">
      <c r="A12" s="15"/>
      <c r="B12" s="26" t="s">
        <v>60</v>
      </c>
      <c r="C12" s="536"/>
      <c r="D12" s="535"/>
      <c r="E12" s="535"/>
      <c r="F12" s="537"/>
      <c r="G12" s="537"/>
      <c r="H12" s="533">
        <f t="shared" si="0"/>
        <v>0</v>
      </c>
      <c r="K12" s="121"/>
      <c r="L12" s="121"/>
      <c r="M12" s="121"/>
    </row>
    <row r="13" spans="1:13" x14ac:dyDescent="0.2">
      <c r="A13" s="15"/>
      <c r="B13" s="26" t="s">
        <v>19</v>
      </c>
      <c r="C13" s="536"/>
      <c r="D13" s="535"/>
      <c r="E13" s="535"/>
      <c r="F13" s="537"/>
      <c r="G13" s="537"/>
      <c r="H13" s="533">
        <f t="shared" si="0"/>
        <v>0</v>
      </c>
      <c r="K13" s="121"/>
      <c r="L13" s="121"/>
      <c r="M13" s="121"/>
    </row>
    <row r="14" spans="1:13" x14ac:dyDescent="0.2">
      <c r="A14" s="15"/>
      <c r="B14" s="26"/>
      <c r="C14" s="536"/>
      <c r="D14" s="538"/>
      <c r="E14" s="535"/>
      <c r="F14" s="537"/>
      <c r="G14" s="537"/>
      <c r="H14" s="539"/>
      <c r="K14" s="121"/>
      <c r="L14" s="121"/>
      <c r="M14" s="121"/>
    </row>
    <row r="15" spans="1:13" x14ac:dyDescent="0.2">
      <c r="A15" s="15">
        <v>2</v>
      </c>
      <c r="B15" s="28" t="s">
        <v>6</v>
      </c>
      <c r="C15" s="531">
        <f t="shared" ref="C15:H15" si="1">SUM(C16:C20)</f>
        <v>0</v>
      </c>
      <c r="D15" s="540">
        <f t="shared" si="1"/>
        <v>0</v>
      </c>
      <c r="E15" s="533">
        <f t="shared" si="1"/>
        <v>0</v>
      </c>
      <c r="F15" s="533">
        <f t="shared" si="1"/>
        <v>0</v>
      </c>
      <c r="G15" s="533">
        <f t="shared" si="1"/>
        <v>0</v>
      </c>
      <c r="H15" s="533">
        <f t="shared" si="1"/>
        <v>0</v>
      </c>
      <c r="K15" s="121"/>
      <c r="L15" s="121"/>
      <c r="M15" s="121"/>
    </row>
    <row r="16" spans="1:13" x14ac:dyDescent="0.2">
      <c r="A16" s="16"/>
      <c r="B16" s="113" t="s">
        <v>20</v>
      </c>
      <c r="C16" s="536"/>
      <c r="D16" s="535"/>
      <c r="E16" s="535"/>
      <c r="F16" s="535"/>
      <c r="G16" s="535"/>
      <c r="H16" s="533">
        <f t="shared" ref="H16:H18" si="2">SUM(D16:G16)</f>
        <v>0</v>
      </c>
      <c r="K16" s="120"/>
      <c r="L16" s="120"/>
      <c r="M16" s="120"/>
    </row>
    <row r="17" spans="1:13" x14ac:dyDescent="0.2">
      <c r="A17" s="16"/>
      <c r="B17" s="113" t="s">
        <v>138</v>
      </c>
      <c r="C17" s="536"/>
      <c r="D17" s="535"/>
      <c r="E17" s="535"/>
      <c r="F17" s="537"/>
      <c r="G17" s="537"/>
      <c r="H17" s="533">
        <f t="shared" si="2"/>
        <v>0</v>
      </c>
      <c r="K17" s="121"/>
      <c r="L17" s="121"/>
      <c r="M17" s="121"/>
    </row>
    <row r="18" spans="1:13" x14ac:dyDescent="0.2">
      <c r="A18" s="16"/>
      <c r="B18" s="113" t="s">
        <v>61</v>
      </c>
      <c r="C18" s="536"/>
      <c r="D18" s="535"/>
      <c r="E18" s="535"/>
      <c r="F18" s="537"/>
      <c r="G18" s="537"/>
      <c r="H18" s="533">
        <f t="shared" si="2"/>
        <v>0</v>
      </c>
      <c r="K18" s="121"/>
      <c r="L18" s="121"/>
      <c r="M18" s="121"/>
    </row>
    <row r="19" spans="1:13" x14ac:dyDescent="0.2">
      <c r="A19" s="16"/>
      <c r="B19" s="252"/>
      <c r="C19" s="536"/>
      <c r="D19" s="535"/>
      <c r="E19" s="535"/>
      <c r="F19" s="537"/>
      <c r="G19" s="537"/>
      <c r="H19" s="533"/>
      <c r="K19" s="121"/>
      <c r="L19" s="121"/>
      <c r="M19" s="121"/>
    </row>
    <row r="20" spans="1:13" ht="24" x14ac:dyDescent="0.2">
      <c r="A20" s="254">
        <v>3</v>
      </c>
      <c r="B20" s="253" t="s">
        <v>139</v>
      </c>
      <c r="C20" s="541">
        <f>SUM(C21)</f>
        <v>0</v>
      </c>
      <c r="D20" s="542">
        <f t="shared" ref="D20:H20" si="3">SUM(D21)</f>
        <v>0</v>
      </c>
      <c r="E20" s="543">
        <f t="shared" si="3"/>
        <v>0</v>
      </c>
      <c r="F20" s="543">
        <f t="shared" si="3"/>
        <v>0</v>
      </c>
      <c r="G20" s="543">
        <f t="shared" si="3"/>
        <v>0</v>
      </c>
      <c r="H20" s="543">
        <f t="shared" si="3"/>
        <v>0</v>
      </c>
      <c r="K20" s="121"/>
      <c r="L20" s="121"/>
      <c r="M20" s="121"/>
    </row>
    <row r="21" spans="1:13" x14ac:dyDescent="0.2">
      <c r="A21" s="16"/>
      <c r="B21" s="255" t="s">
        <v>223</v>
      </c>
      <c r="C21" s="536"/>
      <c r="D21" s="535"/>
      <c r="E21" s="535"/>
      <c r="F21" s="535"/>
      <c r="G21" s="535"/>
      <c r="H21" s="533"/>
      <c r="K21" s="121"/>
      <c r="L21" s="121"/>
      <c r="M21" s="121"/>
    </row>
    <row r="22" spans="1:13" x14ac:dyDescent="0.2">
      <c r="A22" s="16"/>
      <c r="B22" s="251"/>
      <c r="C22" s="536"/>
      <c r="D22" s="535"/>
      <c r="E22" s="535"/>
      <c r="F22" s="535"/>
      <c r="G22" s="535"/>
      <c r="H22" s="533"/>
      <c r="K22" s="121"/>
      <c r="L22" s="121"/>
      <c r="M22" s="121"/>
    </row>
    <row r="23" spans="1:13" x14ac:dyDescent="0.2">
      <c r="A23" s="15">
        <v>4</v>
      </c>
      <c r="B23" s="250" t="s">
        <v>136</v>
      </c>
      <c r="C23" s="531">
        <f>SUM(C24:C24)</f>
        <v>0</v>
      </c>
      <c r="D23" s="532">
        <f>SUM(D24:D24)</f>
        <v>0</v>
      </c>
      <c r="E23" s="532">
        <f>SUM(E24:E24)</f>
        <v>0</v>
      </c>
      <c r="F23" s="532">
        <f>SUM(F24:F24)</f>
        <v>0</v>
      </c>
      <c r="G23" s="532">
        <f>SUM(G24:G24)</f>
        <v>0</v>
      </c>
      <c r="H23" s="533">
        <f>SUM(D23:G23)</f>
        <v>0</v>
      </c>
      <c r="K23" s="121"/>
      <c r="L23" s="121"/>
      <c r="M23" s="121"/>
    </row>
    <row r="24" spans="1:13" x14ac:dyDescent="0.2">
      <c r="A24" s="16"/>
      <c r="B24" s="27" t="s">
        <v>21</v>
      </c>
      <c r="C24" s="536"/>
      <c r="D24" s="535"/>
      <c r="E24" s="535"/>
      <c r="F24" s="537"/>
      <c r="G24" s="537"/>
      <c r="H24" s="533">
        <f>SUM(D24:G24)</f>
        <v>0</v>
      </c>
      <c r="K24" s="120"/>
      <c r="L24" s="120"/>
      <c r="M24" s="120"/>
    </row>
    <row r="25" spans="1:13" x14ac:dyDescent="0.2">
      <c r="A25" s="16"/>
      <c r="B25" s="27"/>
      <c r="C25" s="536"/>
      <c r="D25" s="535"/>
      <c r="E25" s="535"/>
      <c r="F25" s="535"/>
      <c r="G25" s="535"/>
      <c r="H25" s="532"/>
      <c r="K25" s="120"/>
      <c r="L25" s="120"/>
      <c r="M25" s="120"/>
    </row>
    <row r="26" spans="1:13" x14ac:dyDescent="0.2">
      <c r="A26" s="15">
        <v>5</v>
      </c>
      <c r="B26" s="250" t="s">
        <v>137</v>
      </c>
      <c r="C26" s="531">
        <f t="shared" ref="C26:H26" si="4">SUM(C27:C27)</f>
        <v>0</v>
      </c>
      <c r="D26" s="532">
        <f t="shared" si="4"/>
        <v>0</v>
      </c>
      <c r="E26" s="532">
        <f t="shared" si="4"/>
        <v>0</v>
      </c>
      <c r="F26" s="532">
        <f t="shared" si="4"/>
        <v>0</v>
      </c>
      <c r="G26" s="532">
        <f t="shared" si="4"/>
        <v>0</v>
      </c>
      <c r="H26" s="532">
        <f t="shared" si="4"/>
        <v>0</v>
      </c>
      <c r="K26" s="120"/>
      <c r="L26" s="120"/>
      <c r="M26" s="120"/>
    </row>
    <row r="27" spans="1:13" x14ac:dyDescent="0.2">
      <c r="A27" s="15"/>
      <c r="B27" s="26" t="s">
        <v>140</v>
      </c>
      <c r="C27" s="536"/>
      <c r="D27" s="535"/>
      <c r="E27" s="535"/>
      <c r="F27" s="537"/>
      <c r="G27" s="537"/>
      <c r="H27" s="533">
        <f>SUM(D27:G27)</f>
        <v>0</v>
      </c>
      <c r="K27" s="121"/>
      <c r="L27" s="121"/>
      <c r="M27" s="121"/>
    </row>
    <row r="28" spans="1:13" x14ac:dyDescent="0.2">
      <c r="A28" s="15"/>
      <c r="B28" s="249"/>
      <c r="C28" s="544"/>
      <c r="D28" s="545"/>
      <c r="E28" s="545"/>
      <c r="F28" s="546"/>
      <c r="G28" s="546"/>
      <c r="H28" s="533"/>
      <c r="K28" s="121"/>
      <c r="L28" s="121"/>
      <c r="M28" s="121"/>
    </row>
    <row r="29" spans="1:13" x14ac:dyDescent="0.2">
      <c r="A29" s="15" t="s">
        <v>141</v>
      </c>
      <c r="B29" s="247" t="s">
        <v>258</v>
      </c>
      <c r="C29" s="547">
        <f>C7*24%</f>
        <v>0</v>
      </c>
      <c r="D29" s="548">
        <f>D7*24%</f>
        <v>0</v>
      </c>
      <c r="E29" s="549">
        <f t="shared" ref="E29:G29" si="5">E7*24%</f>
        <v>0</v>
      </c>
      <c r="F29" s="549">
        <f t="shared" si="5"/>
        <v>0</v>
      </c>
      <c r="G29" s="549">
        <f t="shared" si="5"/>
        <v>0</v>
      </c>
      <c r="H29" s="550">
        <f>SUM(D29:G29)</f>
        <v>0</v>
      </c>
      <c r="K29" s="121"/>
      <c r="L29" s="121"/>
      <c r="M29" s="121"/>
    </row>
    <row r="30" spans="1:13" ht="14.25" customHeight="1" x14ac:dyDescent="0.2">
      <c r="A30" s="16"/>
      <c r="B30" s="29"/>
      <c r="C30" s="551"/>
      <c r="D30" s="552"/>
      <c r="E30" s="553"/>
      <c r="F30" s="554"/>
      <c r="G30" s="554"/>
      <c r="H30" s="555"/>
      <c r="K30" s="121"/>
      <c r="L30" s="121"/>
      <c r="M30" s="121"/>
    </row>
    <row r="31" spans="1:13" x14ac:dyDescent="0.2">
      <c r="A31" s="23"/>
      <c r="B31" s="236" t="s">
        <v>24</v>
      </c>
      <c r="C31" s="556">
        <f>C7+C15+C20+C23+C26+C29</f>
        <v>0</v>
      </c>
      <c r="D31" s="557">
        <f>D7+D15+D20+D23+D26+D29</f>
        <v>0</v>
      </c>
      <c r="E31" s="557">
        <f t="shared" ref="E31:H31" si="6">E7+E15+E20+E23+E26+E29</f>
        <v>0</v>
      </c>
      <c r="F31" s="557">
        <f t="shared" si="6"/>
        <v>0</v>
      </c>
      <c r="G31" s="557">
        <f t="shared" si="6"/>
        <v>0</v>
      </c>
      <c r="H31" s="557">
        <f t="shared" si="6"/>
        <v>0</v>
      </c>
      <c r="J31" s="13">
        <f>SUM(D31:G31)</f>
        <v>0</v>
      </c>
      <c r="K31" s="120"/>
      <c r="L31" s="120"/>
      <c r="M31" s="120"/>
    </row>
    <row r="32" spans="1:13" x14ac:dyDescent="0.2">
      <c r="A32" s="15"/>
      <c r="B32" s="36" t="s">
        <v>22</v>
      </c>
      <c r="C32" s="558"/>
      <c r="D32" s="559"/>
      <c r="E32" s="559"/>
      <c r="F32" s="560"/>
      <c r="G32" s="560"/>
      <c r="H32" s="560"/>
    </row>
    <row r="33" spans="1:20" x14ac:dyDescent="0.2">
      <c r="A33" s="15"/>
      <c r="B33" s="114"/>
      <c r="C33" s="561"/>
      <c r="D33" s="532"/>
      <c r="E33" s="532"/>
      <c r="F33" s="533"/>
      <c r="G33" s="533"/>
      <c r="H33" s="533">
        <f>SUM(D33:G33)</f>
        <v>0</v>
      </c>
    </row>
    <row r="34" spans="1:20" x14ac:dyDescent="0.2">
      <c r="A34" s="15"/>
      <c r="B34" s="114"/>
      <c r="C34" s="561"/>
      <c r="D34" s="532"/>
      <c r="E34" s="532"/>
      <c r="F34" s="533"/>
      <c r="G34" s="533"/>
      <c r="H34" s="533">
        <f>SUM(D34:G34)</f>
        <v>0</v>
      </c>
    </row>
    <row r="35" spans="1:20" x14ac:dyDescent="0.2">
      <c r="A35" s="16"/>
      <c r="B35" s="68" t="s">
        <v>37</v>
      </c>
      <c r="C35" s="562">
        <f>SUM(C33:C34)</f>
        <v>0</v>
      </c>
      <c r="D35" s="563">
        <f>SUM(D33:D34)</f>
        <v>0</v>
      </c>
      <c r="E35" s="563">
        <f>SUM(E33:E34)</f>
        <v>0</v>
      </c>
      <c r="F35" s="563">
        <f>SUM(F33:F34)</f>
        <v>0</v>
      </c>
      <c r="G35" s="563">
        <f>SUM(G33:G34)</f>
        <v>0</v>
      </c>
      <c r="H35" s="533">
        <f>SUM(D35:G35)</f>
        <v>0</v>
      </c>
    </row>
    <row r="36" spans="1:20" ht="13.5" thickBot="1" x14ac:dyDescent="0.25">
      <c r="A36" s="24"/>
      <c r="B36" s="237" t="s">
        <v>23</v>
      </c>
      <c r="C36" s="564">
        <f t="shared" ref="C36:H36" si="7">C31-C35</f>
        <v>0</v>
      </c>
      <c r="D36" s="565">
        <f t="shared" si="7"/>
        <v>0</v>
      </c>
      <c r="E36" s="565">
        <f t="shared" si="7"/>
        <v>0</v>
      </c>
      <c r="F36" s="565">
        <f t="shared" si="7"/>
        <v>0</v>
      </c>
      <c r="G36" s="565">
        <f t="shared" si="7"/>
        <v>0</v>
      </c>
      <c r="H36" s="565">
        <f t="shared" si="7"/>
        <v>0</v>
      </c>
    </row>
    <row r="37" spans="1:20" ht="13.5" thickBot="1" x14ac:dyDescent="0.25">
      <c r="A37" s="116" t="s">
        <v>63</v>
      </c>
      <c r="B37" s="55"/>
      <c r="C37" s="566"/>
      <c r="D37" s="567"/>
      <c r="E37" s="567"/>
      <c r="F37" s="568"/>
      <c r="G37" s="568"/>
      <c r="H37" s="569"/>
    </row>
    <row r="38" spans="1:20" x14ac:dyDescent="0.2">
      <c r="A38" s="15">
        <v>1</v>
      </c>
      <c r="B38" s="27" t="s">
        <v>7</v>
      </c>
      <c r="C38" s="570"/>
      <c r="D38" s="535"/>
      <c r="E38" s="535"/>
      <c r="F38" s="537"/>
      <c r="G38" s="537"/>
      <c r="H38" s="533">
        <f>SUM(D38:G38)</f>
        <v>0</v>
      </c>
    </row>
    <row r="39" spans="1:20" x14ac:dyDescent="0.2">
      <c r="A39" s="16">
        <v>2</v>
      </c>
      <c r="B39" s="27" t="s">
        <v>8</v>
      </c>
      <c r="C39" s="534"/>
      <c r="D39" s="535"/>
      <c r="E39" s="535"/>
      <c r="F39" s="537"/>
      <c r="G39" s="537"/>
      <c r="H39" s="533">
        <f>SUM(D39:G39)</f>
        <v>0</v>
      </c>
    </row>
    <row r="40" spans="1:20" x14ac:dyDescent="0.2">
      <c r="A40" s="15">
        <v>3</v>
      </c>
      <c r="B40" s="27" t="s">
        <v>9</v>
      </c>
      <c r="C40" s="534"/>
      <c r="D40" s="535"/>
      <c r="E40" s="535"/>
      <c r="F40" s="535"/>
      <c r="G40" s="535"/>
      <c r="H40" s="533">
        <f>SUM(D40:G40)</f>
        <v>0</v>
      </c>
    </row>
    <row r="41" spans="1:20" x14ac:dyDescent="0.2">
      <c r="A41" s="16"/>
      <c r="B41" s="29"/>
      <c r="C41" s="551"/>
      <c r="D41" s="545"/>
      <c r="E41" s="545"/>
      <c r="F41" s="546"/>
      <c r="G41" s="546"/>
      <c r="H41" s="546"/>
    </row>
    <row r="42" spans="1:20" ht="13.5" thickBot="1" x14ac:dyDescent="0.25">
      <c r="A42" s="35"/>
      <c r="B42" s="237" t="s">
        <v>10</v>
      </c>
      <c r="C42" s="571">
        <f>SUM(C38:C41)</f>
        <v>0</v>
      </c>
      <c r="D42" s="572">
        <f>SUM(D38:D40)</f>
        <v>0</v>
      </c>
      <c r="E42" s="572">
        <f>SUM(E38:E40)</f>
        <v>0</v>
      </c>
      <c r="F42" s="572">
        <f>SUM(F38:F40)</f>
        <v>0</v>
      </c>
      <c r="G42" s="572">
        <f>SUM(G38:G40)</f>
        <v>0</v>
      </c>
      <c r="H42" s="572">
        <f>SUM(H38:H40)</f>
        <v>0</v>
      </c>
    </row>
    <row r="43" spans="1:20" ht="14.25" thickTop="1" thickBot="1" x14ac:dyDescent="0.25">
      <c r="A43" s="27"/>
      <c r="B43" s="238" t="s">
        <v>39</v>
      </c>
      <c r="C43" s="573">
        <f>C36-C42</f>
        <v>0</v>
      </c>
      <c r="D43" s="572">
        <f>D36-D42</f>
        <v>0</v>
      </c>
      <c r="E43" s="572">
        <f t="shared" ref="E43:H43" si="8">E36-E42</f>
        <v>0</v>
      </c>
      <c r="F43" s="574">
        <f t="shared" si="8"/>
        <v>0</v>
      </c>
      <c r="G43" s="574">
        <f t="shared" si="8"/>
        <v>0</v>
      </c>
      <c r="H43" s="574">
        <f t="shared" si="8"/>
        <v>0</v>
      </c>
    </row>
    <row r="44" spans="1:20" ht="13.5" thickTop="1" x14ac:dyDescent="0.2">
      <c r="A44" s="57"/>
      <c r="B44" s="49"/>
      <c r="C44" s="58" t="s">
        <v>33</v>
      </c>
      <c r="D44" s="59" t="s">
        <v>127</v>
      </c>
      <c r="E44" s="59"/>
      <c r="F44" s="56"/>
      <c r="G44" s="60"/>
      <c r="H44" s="61"/>
    </row>
    <row r="45" spans="1:20" x14ac:dyDescent="0.2">
      <c r="A45" s="117" t="s">
        <v>11</v>
      </c>
      <c r="B45" s="55"/>
      <c r="C45" s="62" t="s">
        <v>12</v>
      </c>
      <c r="D45" s="31" t="s">
        <v>28</v>
      </c>
      <c r="E45" s="31" t="s">
        <v>31</v>
      </c>
      <c r="F45" s="31" t="s">
        <v>32</v>
      </c>
      <c r="G45" s="31" t="s">
        <v>36</v>
      </c>
      <c r="H45" s="9" t="s">
        <v>30</v>
      </c>
      <c r="J45" s="256"/>
      <c r="K45" s="257"/>
      <c r="L45" s="257"/>
      <c r="M45" s="257"/>
      <c r="N45" s="257"/>
      <c r="O45" s="257"/>
      <c r="P45" s="257"/>
      <c r="Q45" s="257"/>
      <c r="R45" s="257"/>
      <c r="S45" s="257"/>
      <c r="T45" s="257"/>
    </row>
    <row r="46" spans="1:20" x14ac:dyDescent="0.2">
      <c r="A46" s="20">
        <v>1</v>
      </c>
      <c r="B46" s="33" t="s">
        <v>25</v>
      </c>
      <c r="C46" s="575">
        <f>SUM(C47:C49)</f>
        <v>0</v>
      </c>
      <c r="D46" s="532">
        <f>SUM(D47:D49)</f>
        <v>0</v>
      </c>
      <c r="E46" s="532">
        <f>SUM(E47:E49)</f>
        <v>0</v>
      </c>
      <c r="F46" s="532">
        <f>SUM(F47:F49)</f>
        <v>0</v>
      </c>
      <c r="G46" s="532">
        <f>SUM(G47:G49)</f>
        <v>0</v>
      </c>
      <c r="H46" s="533">
        <f t="shared" ref="H46:H50" si="9">SUM(D46:G46)</f>
        <v>0</v>
      </c>
      <c r="J46" s="258"/>
      <c r="K46" s="257"/>
      <c r="L46" s="257"/>
      <c r="M46" s="257"/>
      <c r="N46" s="257"/>
      <c r="O46" s="257"/>
      <c r="P46" s="257"/>
      <c r="Q46" s="257"/>
      <c r="R46" s="257"/>
      <c r="S46" s="257"/>
      <c r="T46" s="257"/>
    </row>
    <row r="47" spans="1:20" x14ac:dyDescent="0.2">
      <c r="A47" s="17" t="s">
        <v>3</v>
      </c>
      <c r="B47" s="26" t="s">
        <v>126</v>
      </c>
      <c r="C47" s="536"/>
      <c r="D47" s="535"/>
      <c r="E47" s="535"/>
      <c r="F47" s="535"/>
      <c r="G47" s="535"/>
      <c r="H47" s="533"/>
      <c r="J47" s="259"/>
      <c r="K47" s="259"/>
      <c r="L47" s="257"/>
      <c r="M47" s="257"/>
      <c r="N47" s="257"/>
      <c r="O47" s="257"/>
      <c r="P47" s="257"/>
      <c r="Q47" s="257"/>
      <c r="R47" s="257"/>
      <c r="S47" s="257"/>
      <c r="T47" s="257"/>
    </row>
    <row r="48" spans="1:20" x14ac:dyDescent="0.2">
      <c r="A48" s="15"/>
      <c r="B48" s="26"/>
      <c r="C48" s="536">
        <v>0</v>
      </c>
      <c r="D48" s="535"/>
      <c r="E48" s="535"/>
      <c r="F48" s="535"/>
      <c r="G48" s="535"/>
      <c r="H48" s="533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</row>
    <row r="49" spans="1:11" x14ac:dyDescent="0.2">
      <c r="A49" s="17"/>
      <c r="B49" s="114" t="s">
        <v>129</v>
      </c>
      <c r="C49" s="536"/>
      <c r="D49" s="535"/>
      <c r="E49" s="535"/>
      <c r="F49" s="535"/>
      <c r="G49" s="535"/>
      <c r="H49" s="533">
        <f t="shared" si="9"/>
        <v>0</v>
      </c>
      <c r="K49" s="13"/>
    </row>
    <row r="50" spans="1:11" x14ac:dyDescent="0.2">
      <c r="A50" s="21">
        <v>2</v>
      </c>
      <c r="B50" s="25" t="s">
        <v>26</v>
      </c>
      <c r="C50" s="575">
        <f>+C51+C52+C53</f>
        <v>0</v>
      </c>
      <c r="D50" s="532">
        <f>SUM(D51)</f>
        <v>0</v>
      </c>
      <c r="E50" s="532">
        <f>SUM(E51)</f>
        <v>0</v>
      </c>
      <c r="F50" s="532">
        <f>SUM(F51)</f>
        <v>0</v>
      </c>
      <c r="G50" s="532">
        <f>SUM(G51)</f>
        <v>0</v>
      </c>
      <c r="H50" s="533">
        <f t="shared" si="9"/>
        <v>0</v>
      </c>
    </row>
    <row r="51" spans="1:11" ht="24.75" customHeight="1" x14ac:dyDescent="0.2">
      <c r="A51" s="17" t="s">
        <v>68</v>
      </c>
      <c r="B51" s="370" t="s">
        <v>253</v>
      </c>
      <c r="C51" s="534"/>
      <c r="D51" s="535"/>
      <c r="E51" s="535"/>
      <c r="F51" s="535"/>
      <c r="G51" s="535"/>
      <c r="H51" s="533"/>
      <c r="I51" s="65"/>
      <c r="J51" s="243"/>
    </row>
    <row r="52" spans="1:11" x14ac:dyDescent="0.2">
      <c r="A52" s="17" t="s">
        <v>69</v>
      </c>
      <c r="B52" s="27" t="s">
        <v>40</v>
      </c>
      <c r="C52" s="534"/>
      <c r="D52" s="535"/>
      <c r="E52" s="535"/>
      <c r="F52" s="535"/>
      <c r="G52" s="535"/>
      <c r="H52" s="533"/>
      <c r="I52" s="66"/>
      <c r="J52" s="14"/>
    </row>
    <row r="53" spans="1:11" x14ac:dyDescent="0.2">
      <c r="A53" s="17" t="s">
        <v>70</v>
      </c>
      <c r="B53" s="27" t="s">
        <v>41</v>
      </c>
      <c r="C53" s="534"/>
      <c r="D53" s="535"/>
      <c r="E53" s="535"/>
      <c r="F53" s="535"/>
      <c r="G53" s="535"/>
      <c r="H53" s="533"/>
      <c r="I53" s="66"/>
      <c r="J53" s="14"/>
    </row>
    <row r="54" spans="1:11" x14ac:dyDescent="0.2">
      <c r="A54" s="16"/>
      <c r="B54" s="27"/>
      <c r="C54" s="534"/>
      <c r="D54" s="535"/>
      <c r="E54" s="535"/>
      <c r="F54" s="535"/>
      <c r="G54" s="535"/>
      <c r="H54" s="533"/>
      <c r="I54" s="66"/>
      <c r="J54" s="14"/>
    </row>
    <row r="55" spans="1:11" x14ac:dyDescent="0.2">
      <c r="A55" s="34">
        <v>3</v>
      </c>
      <c r="B55" s="25" t="s">
        <v>27</v>
      </c>
      <c r="C55" s="531">
        <f>SUM(C56:C57)</f>
        <v>0</v>
      </c>
      <c r="D55" s="532">
        <f>SUM(D56:D57)</f>
        <v>0</v>
      </c>
      <c r="E55" s="532">
        <f>SUM(E56:E57)</f>
        <v>0</v>
      </c>
      <c r="F55" s="532">
        <f>SUM(F56:F57)</f>
        <v>0</v>
      </c>
      <c r="G55" s="532">
        <f>SUM(G56:G57)</f>
        <v>0</v>
      </c>
      <c r="H55" s="533">
        <f>SUM(D55:G55)</f>
        <v>0</v>
      </c>
      <c r="I55" s="66"/>
    </row>
    <row r="56" spans="1:11" x14ac:dyDescent="0.2">
      <c r="A56" s="17"/>
      <c r="B56" s="27"/>
      <c r="C56" s="534"/>
      <c r="D56" s="535"/>
      <c r="E56" s="535"/>
      <c r="F56" s="535"/>
      <c r="G56" s="535"/>
      <c r="H56" s="533"/>
      <c r="I56" s="66"/>
    </row>
    <row r="57" spans="1:11" x14ac:dyDescent="0.2">
      <c r="A57" s="15"/>
      <c r="B57" s="27"/>
      <c r="C57" s="536"/>
      <c r="D57" s="535"/>
      <c r="E57" s="535"/>
      <c r="F57" s="535"/>
      <c r="G57" s="535"/>
      <c r="H57" s="533"/>
      <c r="I57" s="65"/>
    </row>
    <row r="58" spans="1:11" x14ac:dyDescent="0.2">
      <c r="A58" s="15"/>
      <c r="B58" s="114"/>
      <c r="C58" s="534"/>
      <c r="D58" s="535"/>
      <c r="E58" s="535"/>
      <c r="F58" s="537"/>
      <c r="G58" s="537"/>
      <c r="H58" s="533"/>
    </row>
    <row r="59" spans="1:11" x14ac:dyDescent="0.2">
      <c r="A59" s="34">
        <v>4</v>
      </c>
      <c r="B59" s="25" t="s">
        <v>124</v>
      </c>
      <c r="C59" s="531">
        <f>SUM(C60)</f>
        <v>0</v>
      </c>
      <c r="D59" s="532">
        <f>SUM(D60)</f>
        <v>0</v>
      </c>
      <c r="E59" s="532">
        <f>SUM(E60)</f>
        <v>0</v>
      </c>
      <c r="F59" s="532">
        <f>SUM(F60)</f>
        <v>0</v>
      </c>
      <c r="G59" s="532">
        <f>SUM(G60)</f>
        <v>0</v>
      </c>
      <c r="H59" s="533">
        <f>SUM(D59:G59)</f>
        <v>0</v>
      </c>
    </row>
    <row r="60" spans="1:11" x14ac:dyDescent="0.2">
      <c r="A60" s="34"/>
      <c r="B60" s="25"/>
      <c r="C60" s="536"/>
      <c r="D60" s="535"/>
      <c r="E60" s="535"/>
      <c r="F60" s="535"/>
      <c r="G60" s="535"/>
      <c r="H60" s="533"/>
    </row>
    <row r="61" spans="1:11" x14ac:dyDescent="0.2">
      <c r="A61" s="15"/>
      <c r="B61" s="27"/>
      <c r="C61" s="534"/>
      <c r="D61" s="535"/>
      <c r="E61" s="535"/>
      <c r="F61" s="535"/>
      <c r="G61" s="535"/>
      <c r="H61" s="533"/>
    </row>
    <row r="62" spans="1:11" x14ac:dyDescent="0.2">
      <c r="A62" s="16"/>
      <c r="B62" s="27"/>
      <c r="C62" s="534"/>
      <c r="D62" s="535"/>
      <c r="E62" s="535"/>
      <c r="F62" s="537"/>
      <c r="G62" s="537"/>
      <c r="H62" s="533"/>
    </row>
    <row r="63" spans="1:11" ht="13.5" thickBot="1" x14ac:dyDescent="0.25">
      <c r="A63" s="18"/>
      <c r="B63" s="27" t="s">
        <v>13</v>
      </c>
      <c r="C63" s="576">
        <f t="shared" ref="C63:H63" si="10">C43-(C46+C50+C55+C59)</f>
        <v>0</v>
      </c>
      <c r="D63" s="532">
        <f>D43-(D46+D50+D55+D59)</f>
        <v>0</v>
      </c>
      <c r="E63" s="532">
        <f t="shared" si="10"/>
        <v>0</v>
      </c>
      <c r="F63" s="532">
        <f t="shared" si="10"/>
        <v>0</v>
      </c>
      <c r="G63" s="532">
        <f t="shared" si="10"/>
        <v>0</v>
      </c>
      <c r="H63" s="532">
        <f t="shared" si="10"/>
        <v>0</v>
      </c>
    </row>
    <row r="64" spans="1:11" x14ac:dyDescent="0.2">
      <c r="A64" s="1"/>
      <c r="B64" s="10"/>
      <c r="C64" s="10"/>
      <c r="D64" s="1"/>
      <c r="E64" s="1"/>
      <c r="F64" s="1"/>
      <c r="G64" s="1"/>
      <c r="H64" s="1"/>
    </row>
    <row r="65" spans="1:8" x14ac:dyDescent="0.2">
      <c r="A65" s="1"/>
      <c r="B65" s="11" t="s">
        <v>35</v>
      </c>
      <c r="C65" s="10"/>
      <c r="D65" s="1"/>
      <c r="E65" s="1"/>
      <c r="F65" s="1"/>
      <c r="G65" s="1"/>
      <c r="H65" s="1"/>
    </row>
    <row r="66" spans="1:8" x14ac:dyDescent="0.2">
      <c r="A66" s="1"/>
      <c r="C66" s="11"/>
      <c r="E66" s="63"/>
      <c r="F66" s="11"/>
      <c r="G66" s="1"/>
      <c r="H66" s="1"/>
    </row>
    <row r="67" spans="1:8" x14ac:dyDescent="0.2">
      <c r="A67" s="1"/>
      <c r="B67" s="12"/>
      <c r="C67" s="12"/>
      <c r="D67" s="10"/>
      <c r="E67" s="10" t="s">
        <v>125</v>
      </c>
      <c r="F67" s="10"/>
      <c r="G67" s="1"/>
      <c r="H67" s="1"/>
    </row>
    <row r="68" spans="1:8" x14ac:dyDescent="0.2">
      <c r="B68" s="115"/>
      <c r="C68" s="67"/>
      <c r="D68" s="1"/>
      <c r="E68" s="10" t="s">
        <v>65</v>
      </c>
      <c r="F68" s="1"/>
      <c r="G68" s="1"/>
      <c r="H68" s="1"/>
    </row>
    <row r="80" spans="1:8" x14ac:dyDescent="0.2">
      <c r="E80" s="369" t="s">
        <v>224</v>
      </c>
    </row>
  </sheetData>
  <phoneticPr fontId="0" type="noConversion"/>
  <printOptions horizontalCentered="1" gridLinesSet="0"/>
  <pageMargins left="0.19685039370078741" right="0" top="0.39370078740157483" bottom="0.39370078740157483" header="0.19685039370078741" footer="0.51181102362204722"/>
  <pageSetup paperSize="9" scale="70" orientation="portrait" r:id="rId1"/>
  <headerFooter alignWithMargins="0">
    <oddHeader>&amp;C&amp;D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BECF1-BC75-431E-B7D7-9992CBD25E6E}">
  <sheetPr>
    <pageSetUpPr fitToPage="1"/>
  </sheetPr>
  <dimension ref="A1:M118"/>
  <sheetViews>
    <sheetView showGridLines="0" zoomScaleNormal="100" workbookViewId="0">
      <selection activeCell="K18" sqref="K18"/>
    </sheetView>
  </sheetViews>
  <sheetFormatPr defaultRowHeight="15" x14ac:dyDescent="0.25"/>
  <cols>
    <col min="1" max="1" width="12.42578125" style="372" customWidth="1"/>
    <col min="2" max="2" width="11.42578125" style="372" customWidth="1"/>
    <col min="3" max="3" width="11.85546875" style="372" customWidth="1"/>
    <col min="4" max="4" width="18.85546875" style="372" customWidth="1"/>
    <col min="5" max="5" width="38.5703125" style="372" customWidth="1"/>
    <col min="6" max="6" width="17.42578125" style="372" customWidth="1"/>
    <col min="7" max="7" width="16.140625" style="372" customWidth="1"/>
    <col min="8" max="8" width="17.28515625" style="372" customWidth="1"/>
    <col min="9" max="10" width="9.140625" style="372"/>
    <col min="11" max="11" width="52.5703125" style="373" customWidth="1"/>
    <col min="12" max="12" width="24.140625" style="372" customWidth="1"/>
    <col min="13" max="256" width="9.140625" style="372"/>
    <col min="257" max="257" width="12.42578125" style="372" customWidth="1"/>
    <col min="258" max="258" width="11.42578125" style="372" customWidth="1"/>
    <col min="259" max="259" width="11.85546875" style="372" customWidth="1"/>
    <col min="260" max="260" width="18.85546875" style="372" customWidth="1"/>
    <col min="261" max="261" width="38.5703125" style="372" customWidth="1"/>
    <col min="262" max="262" width="17.42578125" style="372" customWidth="1"/>
    <col min="263" max="263" width="16.140625" style="372" customWidth="1"/>
    <col min="264" max="264" width="17.28515625" style="372" customWidth="1"/>
    <col min="265" max="266" width="9.140625" style="372"/>
    <col min="267" max="267" width="25.42578125" style="372" customWidth="1"/>
    <col min="268" max="268" width="24.140625" style="372" customWidth="1"/>
    <col min="269" max="512" width="9.140625" style="372"/>
    <col min="513" max="513" width="12.42578125" style="372" customWidth="1"/>
    <col min="514" max="514" width="11.42578125" style="372" customWidth="1"/>
    <col min="515" max="515" width="11.85546875" style="372" customWidth="1"/>
    <col min="516" max="516" width="18.85546875" style="372" customWidth="1"/>
    <col min="517" max="517" width="38.5703125" style="372" customWidth="1"/>
    <col min="518" max="518" width="17.42578125" style="372" customWidth="1"/>
    <col min="519" max="519" width="16.140625" style="372" customWidth="1"/>
    <col min="520" max="520" width="17.28515625" style="372" customWidth="1"/>
    <col min="521" max="522" width="9.140625" style="372"/>
    <col min="523" max="523" width="25.42578125" style="372" customWidth="1"/>
    <col min="524" max="524" width="24.140625" style="372" customWidth="1"/>
    <col min="525" max="768" width="9.140625" style="372"/>
    <col min="769" max="769" width="12.42578125" style="372" customWidth="1"/>
    <col min="770" max="770" width="11.42578125" style="372" customWidth="1"/>
    <col min="771" max="771" width="11.85546875" style="372" customWidth="1"/>
    <col min="772" max="772" width="18.85546875" style="372" customWidth="1"/>
    <col min="773" max="773" width="38.5703125" style="372" customWidth="1"/>
    <col min="774" max="774" width="17.42578125" style="372" customWidth="1"/>
    <col min="775" max="775" width="16.140625" style="372" customWidth="1"/>
    <col min="776" max="776" width="17.28515625" style="372" customWidth="1"/>
    <col min="777" max="778" width="9.140625" style="372"/>
    <col min="779" max="779" width="25.42578125" style="372" customWidth="1"/>
    <col min="780" max="780" width="24.140625" style="372" customWidth="1"/>
    <col min="781" max="1024" width="9.140625" style="372"/>
    <col min="1025" max="1025" width="12.42578125" style="372" customWidth="1"/>
    <col min="1026" max="1026" width="11.42578125" style="372" customWidth="1"/>
    <col min="1027" max="1027" width="11.85546875" style="372" customWidth="1"/>
    <col min="1028" max="1028" width="18.85546875" style="372" customWidth="1"/>
    <col min="1029" max="1029" width="38.5703125" style="372" customWidth="1"/>
    <col min="1030" max="1030" width="17.42578125" style="372" customWidth="1"/>
    <col min="1031" max="1031" width="16.140625" style="372" customWidth="1"/>
    <col min="1032" max="1032" width="17.28515625" style="372" customWidth="1"/>
    <col min="1033" max="1034" width="9.140625" style="372"/>
    <col min="1035" max="1035" width="25.42578125" style="372" customWidth="1"/>
    <col min="1036" max="1036" width="24.140625" style="372" customWidth="1"/>
    <col min="1037" max="1280" width="9.140625" style="372"/>
    <col min="1281" max="1281" width="12.42578125" style="372" customWidth="1"/>
    <col min="1282" max="1282" width="11.42578125" style="372" customWidth="1"/>
    <col min="1283" max="1283" width="11.85546875" style="372" customWidth="1"/>
    <col min="1284" max="1284" width="18.85546875" style="372" customWidth="1"/>
    <col min="1285" max="1285" width="38.5703125" style="372" customWidth="1"/>
    <col min="1286" max="1286" width="17.42578125" style="372" customWidth="1"/>
    <col min="1287" max="1287" width="16.140625" style="372" customWidth="1"/>
    <col min="1288" max="1288" width="17.28515625" style="372" customWidth="1"/>
    <col min="1289" max="1290" width="9.140625" style="372"/>
    <col min="1291" max="1291" width="25.42578125" style="372" customWidth="1"/>
    <col min="1292" max="1292" width="24.140625" style="372" customWidth="1"/>
    <col min="1293" max="1536" width="9.140625" style="372"/>
    <col min="1537" max="1537" width="12.42578125" style="372" customWidth="1"/>
    <col min="1538" max="1538" width="11.42578125" style="372" customWidth="1"/>
    <col min="1539" max="1539" width="11.85546875" style="372" customWidth="1"/>
    <col min="1540" max="1540" width="18.85546875" style="372" customWidth="1"/>
    <col min="1541" max="1541" width="38.5703125" style="372" customWidth="1"/>
    <col min="1542" max="1542" width="17.42578125" style="372" customWidth="1"/>
    <col min="1543" max="1543" width="16.140625" style="372" customWidth="1"/>
    <col min="1544" max="1544" width="17.28515625" style="372" customWidth="1"/>
    <col min="1545" max="1546" width="9.140625" style="372"/>
    <col min="1547" max="1547" width="25.42578125" style="372" customWidth="1"/>
    <col min="1548" max="1548" width="24.140625" style="372" customWidth="1"/>
    <col min="1549" max="1792" width="9.140625" style="372"/>
    <col min="1793" max="1793" width="12.42578125" style="372" customWidth="1"/>
    <col min="1794" max="1794" width="11.42578125" style="372" customWidth="1"/>
    <col min="1795" max="1795" width="11.85546875" style="372" customWidth="1"/>
    <col min="1796" max="1796" width="18.85546875" style="372" customWidth="1"/>
    <col min="1797" max="1797" width="38.5703125" style="372" customWidth="1"/>
    <col min="1798" max="1798" width="17.42578125" style="372" customWidth="1"/>
    <col min="1799" max="1799" width="16.140625" style="372" customWidth="1"/>
    <col min="1800" max="1800" width="17.28515625" style="372" customWidth="1"/>
    <col min="1801" max="1802" width="9.140625" style="372"/>
    <col min="1803" max="1803" width="25.42578125" style="372" customWidth="1"/>
    <col min="1804" max="1804" width="24.140625" style="372" customWidth="1"/>
    <col min="1805" max="2048" width="9.140625" style="372"/>
    <col min="2049" max="2049" width="12.42578125" style="372" customWidth="1"/>
    <col min="2050" max="2050" width="11.42578125" style="372" customWidth="1"/>
    <col min="2051" max="2051" width="11.85546875" style="372" customWidth="1"/>
    <col min="2052" max="2052" width="18.85546875" style="372" customWidth="1"/>
    <col min="2053" max="2053" width="38.5703125" style="372" customWidth="1"/>
    <col min="2054" max="2054" width="17.42578125" style="372" customWidth="1"/>
    <col min="2055" max="2055" width="16.140625" style="372" customWidth="1"/>
    <col min="2056" max="2056" width="17.28515625" style="372" customWidth="1"/>
    <col min="2057" max="2058" width="9.140625" style="372"/>
    <col min="2059" max="2059" width="25.42578125" style="372" customWidth="1"/>
    <col min="2060" max="2060" width="24.140625" style="372" customWidth="1"/>
    <col min="2061" max="2304" width="9.140625" style="372"/>
    <col min="2305" max="2305" width="12.42578125" style="372" customWidth="1"/>
    <col min="2306" max="2306" width="11.42578125" style="372" customWidth="1"/>
    <col min="2307" max="2307" width="11.85546875" style="372" customWidth="1"/>
    <col min="2308" max="2308" width="18.85546875" style="372" customWidth="1"/>
    <col min="2309" max="2309" width="38.5703125" style="372" customWidth="1"/>
    <col min="2310" max="2310" width="17.42578125" style="372" customWidth="1"/>
    <col min="2311" max="2311" width="16.140625" style="372" customWidth="1"/>
    <col min="2312" max="2312" width="17.28515625" style="372" customWidth="1"/>
    <col min="2313" max="2314" width="9.140625" style="372"/>
    <col min="2315" max="2315" width="25.42578125" style="372" customWidth="1"/>
    <col min="2316" max="2316" width="24.140625" style="372" customWidth="1"/>
    <col min="2317" max="2560" width="9.140625" style="372"/>
    <col min="2561" max="2561" width="12.42578125" style="372" customWidth="1"/>
    <col min="2562" max="2562" width="11.42578125" style="372" customWidth="1"/>
    <col min="2563" max="2563" width="11.85546875" style="372" customWidth="1"/>
    <col min="2564" max="2564" width="18.85546875" style="372" customWidth="1"/>
    <col min="2565" max="2565" width="38.5703125" style="372" customWidth="1"/>
    <col min="2566" max="2566" width="17.42578125" style="372" customWidth="1"/>
    <col min="2567" max="2567" width="16.140625" style="372" customWidth="1"/>
    <col min="2568" max="2568" width="17.28515625" style="372" customWidth="1"/>
    <col min="2569" max="2570" width="9.140625" style="372"/>
    <col min="2571" max="2571" width="25.42578125" style="372" customWidth="1"/>
    <col min="2572" max="2572" width="24.140625" style="372" customWidth="1"/>
    <col min="2573" max="2816" width="9.140625" style="372"/>
    <col min="2817" max="2817" width="12.42578125" style="372" customWidth="1"/>
    <col min="2818" max="2818" width="11.42578125" style="372" customWidth="1"/>
    <col min="2819" max="2819" width="11.85546875" style="372" customWidth="1"/>
    <col min="2820" max="2820" width="18.85546875" style="372" customWidth="1"/>
    <col min="2821" max="2821" width="38.5703125" style="372" customWidth="1"/>
    <col min="2822" max="2822" width="17.42578125" style="372" customWidth="1"/>
    <col min="2823" max="2823" width="16.140625" style="372" customWidth="1"/>
    <col min="2824" max="2824" width="17.28515625" style="372" customWidth="1"/>
    <col min="2825" max="2826" width="9.140625" style="372"/>
    <col min="2827" max="2827" width="25.42578125" style="372" customWidth="1"/>
    <col min="2828" max="2828" width="24.140625" style="372" customWidth="1"/>
    <col min="2829" max="3072" width="9.140625" style="372"/>
    <col min="3073" max="3073" width="12.42578125" style="372" customWidth="1"/>
    <col min="3074" max="3074" width="11.42578125" style="372" customWidth="1"/>
    <col min="3075" max="3075" width="11.85546875" style="372" customWidth="1"/>
    <col min="3076" max="3076" width="18.85546875" style="372" customWidth="1"/>
    <col min="3077" max="3077" width="38.5703125" style="372" customWidth="1"/>
    <col min="3078" max="3078" width="17.42578125" style="372" customWidth="1"/>
    <col min="3079" max="3079" width="16.140625" style="372" customWidth="1"/>
    <col min="3080" max="3080" width="17.28515625" style="372" customWidth="1"/>
    <col min="3081" max="3082" width="9.140625" style="372"/>
    <col min="3083" max="3083" width="25.42578125" style="372" customWidth="1"/>
    <col min="3084" max="3084" width="24.140625" style="372" customWidth="1"/>
    <col min="3085" max="3328" width="9.140625" style="372"/>
    <col min="3329" max="3329" width="12.42578125" style="372" customWidth="1"/>
    <col min="3330" max="3330" width="11.42578125" style="372" customWidth="1"/>
    <col min="3331" max="3331" width="11.85546875" style="372" customWidth="1"/>
    <col min="3332" max="3332" width="18.85546875" style="372" customWidth="1"/>
    <col min="3333" max="3333" width="38.5703125" style="372" customWidth="1"/>
    <col min="3334" max="3334" width="17.42578125" style="372" customWidth="1"/>
    <col min="3335" max="3335" width="16.140625" style="372" customWidth="1"/>
    <col min="3336" max="3336" width="17.28515625" style="372" customWidth="1"/>
    <col min="3337" max="3338" width="9.140625" style="372"/>
    <col min="3339" max="3339" width="25.42578125" style="372" customWidth="1"/>
    <col min="3340" max="3340" width="24.140625" style="372" customWidth="1"/>
    <col min="3341" max="3584" width="9.140625" style="372"/>
    <col min="3585" max="3585" width="12.42578125" style="372" customWidth="1"/>
    <col min="3586" max="3586" width="11.42578125" style="372" customWidth="1"/>
    <col min="3587" max="3587" width="11.85546875" style="372" customWidth="1"/>
    <col min="3588" max="3588" width="18.85546875" style="372" customWidth="1"/>
    <col min="3589" max="3589" width="38.5703125" style="372" customWidth="1"/>
    <col min="3590" max="3590" width="17.42578125" style="372" customWidth="1"/>
    <col min="3591" max="3591" width="16.140625" style="372" customWidth="1"/>
    <col min="3592" max="3592" width="17.28515625" style="372" customWidth="1"/>
    <col min="3593" max="3594" width="9.140625" style="372"/>
    <col min="3595" max="3595" width="25.42578125" style="372" customWidth="1"/>
    <col min="3596" max="3596" width="24.140625" style="372" customWidth="1"/>
    <col min="3597" max="3840" width="9.140625" style="372"/>
    <col min="3841" max="3841" width="12.42578125" style="372" customWidth="1"/>
    <col min="3842" max="3842" width="11.42578125" style="372" customWidth="1"/>
    <col min="3843" max="3843" width="11.85546875" style="372" customWidth="1"/>
    <col min="3844" max="3844" width="18.85546875" style="372" customWidth="1"/>
    <col min="3845" max="3845" width="38.5703125" style="372" customWidth="1"/>
    <col min="3846" max="3846" width="17.42578125" style="372" customWidth="1"/>
    <col min="3847" max="3847" width="16.140625" style="372" customWidth="1"/>
    <col min="3848" max="3848" width="17.28515625" style="372" customWidth="1"/>
    <col min="3849" max="3850" width="9.140625" style="372"/>
    <col min="3851" max="3851" width="25.42578125" style="372" customWidth="1"/>
    <col min="3852" max="3852" width="24.140625" style="372" customWidth="1"/>
    <col min="3853" max="4096" width="9.140625" style="372"/>
    <col min="4097" max="4097" width="12.42578125" style="372" customWidth="1"/>
    <col min="4098" max="4098" width="11.42578125" style="372" customWidth="1"/>
    <col min="4099" max="4099" width="11.85546875" style="372" customWidth="1"/>
    <col min="4100" max="4100" width="18.85546875" style="372" customWidth="1"/>
    <col min="4101" max="4101" width="38.5703125" style="372" customWidth="1"/>
    <col min="4102" max="4102" width="17.42578125" style="372" customWidth="1"/>
    <col min="4103" max="4103" width="16.140625" style="372" customWidth="1"/>
    <col min="4104" max="4104" width="17.28515625" style="372" customWidth="1"/>
    <col min="4105" max="4106" width="9.140625" style="372"/>
    <col min="4107" max="4107" width="25.42578125" style="372" customWidth="1"/>
    <col min="4108" max="4108" width="24.140625" style="372" customWidth="1"/>
    <col min="4109" max="4352" width="9.140625" style="372"/>
    <col min="4353" max="4353" width="12.42578125" style="372" customWidth="1"/>
    <col min="4354" max="4354" width="11.42578125" style="372" customWidth="1"/>
    <col min="4355" max="4355" width="11.85546875" style="372" customWidth="1"/>
    <col min="4356" max="4356" width="18.85546875" style="372" customWidth="1"/>
    <col min="4357" max="4357" width="38.5703125" style="372" customWidth="1"/>
    <col min="4358" max="4358" width="17.42578125" style="372" customWidth="1"/>
    <col min="4359" max="4359" width="16.140625" style="372" customWidth="1"/>
    <col min="4360" max="4360" width="17.28515625" style="372" customWidth="1"/>
    <col min="4361" max="4362" width="9.140625" style="372"/>
    <col min="4363" max="4363" width="25.42578125" style="372" customWidth="1"/>
    <col min="4364" max="4364" width="24.140625" style="372" customWidth="1"/>
    <col min="4365" max="4608" width="9.140625" style="372"/>
    <col min="4609" max="4609" width="12.42578125" style="372" customWidth="1"/>
    <col min="4610" max="4610" width="11.42578125" style="372" customWidth="1"/>
    <col min="4611" max="4611" width="11.85546875" style="372" customWidth="1"/>
    <col min="4612" max="4612" width="18.85546875" style="372" customWidth="1"/>
    <col min="4613" max="4613" width="38.5703125" style="372" customWidth="1"/>
    <col min="4614" max="4614" width="17.42578125" style="372" customWidth="1"/>
    <col min="4615" max="4615" width="16.140625" style="372" customWidth="1"/>
    <col min="4616" max="4616" width="17.28515625" style="372" customWidth="1"/>
    <col min="4617" max="4618" width="9.140625" style="372"/>
    <col min="4619" max="4619" width="25.42578125" style="372" customWidth="1"/>
    <col min="4620" max="4620" width="24.140625" style="372" customWidth="1"/>
    <col min="4621" max="4864" width="9.140625" style="372"/>
    <col min="4865" max="4865" width="12.42578125" style="372" customWidth="1"/>
    <col min="4866" max="4866" width="11.42578125" style="372" customWidth="1"/>
    <col min="4867" max="4867" width="11.85546875" style="372" customWidth="1"/>
    <col min="4868" max="4868" width="18.85546875" style="372" customWidth="1"/>
    <col min="4869" max="4869" width="38.5703125" style="372" customWidth="1"/>
    <col min="4870" max="4870" width="17.42578125" style="372" customWidth="1"/>
    <col min="4871" max="4871" width="16.140625" style="372" customWidth="1"/>
    <col min="4872" max="4872" width="17.28515625" style="372" customWidth="1"/>
    <col min="4873" max="4874" width="9.140625" style="372"/>
    <col min="4875" max="4875" width="25.42578125" style="372" customWidth="1"/>
    <col min="4876" max="4876" width="24.140625" style="372" customWidth="1"/>
    <col min="4877" max="5120" width="9.140625" style="372"/>
    <col min="5121" max="5121" width="12.42578125" style="372" customWidth="1"/>
    <col min="5122" max="5122" width="11.42578125" style="372" customWidth="1"/>
    <col min="5123" max="5123" width="11.85546875" style="372" customWidth="1"/>
    <col min="5124" max="5124" width="18.85546875" style="372" customWidth="1"/>
    <col min="5125" max="5125" width="38.5703125" style="372" customWidth="1"/>
    <col min="5126" max="5126" width="17.42578125" style="372" customWidth="1"/>
    <col min="5127" max="5127" width="16.140625" style="372" customWidth="1"/>
    <col min="5128" max="5128" width="17.28515625" style="372" customWidth="1"/>
    <col min="5129" max="5130" width="9.140625" style="372"/>
    <col min="5131" max="5131" width="25.42578125" style="372" customWidth="1"/>
    <col min="5132" max="5132" width="24.140625" style="372" customWidth="1"/>
    <col min="5133" max="5376" width="9.140625" style="372"/>
    <col min="5377" max="5377" width="12.42578125" style="372" customWidth="1"/>
    <col min="5378" max="5378" width="11.42578125" style="372" customWidth="1"/>
    <col min="5379" max="5379" width="11.85546875" style="372" customWidth="1"/>
    <col min="5380" max="5380" width="18.85546875" style="372" customWidth="1"/>
    <col min="5381" max="5381" width="38.5703125" style="372" customWidth="1"/>
    <col min="5382" max="5382" width="17.42578125" style="372" customWidth="1"/>
    <col min="5383" max="5383" width="16.140625" style="372" customWidth="1"/>
    <col min="5384" max="5384" width="17.28515625" style="372" customWidth="1"/>
    <col min="5385" max="5386" width="9.140625" style="372"/>
    <col min="5387" max="5387" width="25.42578125" style="372" customWidth="1"/>
    <col min="5388" max="5388" width="24.140625" style="372" customWidth="1"/>
    <col min="5389" max="5632" width="9.140625" style="372"/>
    <col min="5633" max="5633" width="12.42578125" style="372" customWidth="1"/>
    <col min="5634" max="5634" width="11.42578125" style="372" customWidth="1"/>
    <col min="5635" max="5635" width="11.85546875" style="372" customWidth="1"/>
    <col min="5636" max="5636" width="18.85546875" style="372" customWidth="1"/>
    <col min="5637" max="5637" width="38.5703125" style="372" customWidth="1"/>
    <col min="5638" max="5638" width="17.42578125" style="372" customWidth="1"/>
    <col min="5639" max="5639" width="16.140625" style="372" customWidth="1"/>
    <col min="5640" max="5640" width="17.28515625" style="372" customWidth="1"/>
    <col min="5641" max="5642" width="9.140625" style="372"/>
    <col min="5643" max="5643" width="25.42578125" style="372" customWidth="1"/>
    <col min="5644" max="5644" width="24.140625" style="372" customWidth="1"/>
    <col min="5645" max="5888" width="9.140625" style="372"/>
    <col min="5889" max="5889" width="12.42578125" style="372" customWidth="1"/>
    <col min="5890" max="5890" width="11.42578125" style="372" customWidth="1"/>
    <col min="5891" max="5891" width="11.85546875" style="372" customWidth="1"/>
    <col min="5892" max="5892" width="18.85546875" style="372" customWidth="1"/>
    <col min="5893" max="5893" width="38.5703125" style="372" customWidth="1"/>
    <col min="5894" max="5894" width="17.42578125" style="372" customWidth="1"/>
    <col min="5895" max="5895" width="16.140625" style="372" customWidth="1"/>
    <col min="5896" max="5896" width="17.28515625" style="372" customWidth="1"/>
    <col min="5897" max="5898" width="9.140625" style="372"/>
    <col min="5899" max="5899" width="25.42578125" style="372" customWidth="1"/>
    <col min="5900" max="5900" width="24.140625" style="372" customWidth="1"/>
    <col min="5901" max="6144" width="9.140625" style="372"/>
    <col min="6145" max="6145" width="12.42578125" style="372" customWidth="1"/>
    <col min="6146" max="6146" width="11.42578125" style="372" customWidth="1"/>
    <col min="6147" max="6147" width="11.85546875" style="372" customWidth="1"/>
    <col min="6148" max="6148" width="18.85546875" style="372" customWidth="1"/>
    <col min="6149" max="6149" width="38.5703125" style="372" customWidth="1"/>
    <col min="6150" max="6150" width="17.42578125" style="372" customWidth="1"/>
    <col min="6151" max="6151" width="16.140625" style="372" customWidth="1"/>
    <col min="6152" max="6152" width="17.28515625" style="372" customWidth="1"/>
    <col min="6153" max="6154" width="9.140625" style="372"/>
    <col min="6155" max="6155" width="25.42578125" style="372" customWidth="1"/>
    <col min="6156" max="6156" width="24.140625" style="372" customWidth="1"/>
    <col min="6157" max="6400" width="9.140625" style="372"/>
    <col min="6401" max="6401" width="12.42578125" style="372" customWidth="1"/>
    <col min="6402" max="6402" width="11.42578125" style="372" customWidth="1"/>
    <col min="6403" max="6403" width="11.85546875" style="372" customWidth="1"/>
    <col min="6404" max="6404" width="18.85546875" style="372" customWidth="1"/>
    <col min="6405" max="6405" width="38.5703125" style="372" customWidth="1"/>
    <col min="6406" max="6406" width="17.42578125" style="372" customWidth="1"/>
    <col min="6407" max="6407" width="16.140625" style="372" customWidth="1"/>
    <col min="6408" max="6408" width="17.28515625" style="372" customWidth="1"/>
    <col min="6409" max="6410" width="9.140625" style="372"/>
    <col min="6411" max="6411" width="25.42578125" style="372" customWidth="1"/>
    <col min="6412" max="6412" width="24.140625" style="372" customWidth="1"/>
    <col min="6413" max="6656" width="9.140625" style="372"/>
    <col min="6657" max="6657" width="12.42578125" style="372" customWidth="1"/>
    <col min="6658" max="6658" width="11.42578125" style="372" customWidth="1"/>
    <col min="6659" max="6659" width="11.85546875" style="372" customWidth="1"/>
    <col min="6660" max="6660" width="18.85546875" style="372" customWidth="1"/>
    <col min="6661" max="6661" width="38.5703125" style="372" customWidth="1"/>
    <col min="6662" max="6662" width="17.42578125" style="372" customWidth="1"/>
    <col min="6663" max="6663" width="16.140625" style="372" customWidth="1"/>
    <col min="6664" max="6664" width="17.28515625" style="372" customWidth="1"/>
    <col min="6665" max="6666" width="9.140625" style="372"/>
    <col min="6667" max="6667" width="25.42578125" style="372" customWidth="1"/>
    <col min="6668" max="6668" width="24.140625" style="372" customWidth="1"/>
    <col min="6669" max="6912" width="9.140625" style="372"/>
    <col min="6913" max="6913" width="12.42578125" style="372" customWidth="1"/>
    <col min="6914" max="6914" width="11.42578125" style="372" customWidth="1"/>
    <col min="6915" max="6915" width="11.85546875" style="372" customWidth="1"/>
    <col min="6916" max="6916" width="18.85546875" style="372" customWidth="1"/>
    <col min="6917" max="6917" width="38.5703125" style="372" customWidth="1"/>
    <col min="6918" max="6918" width="17.42578125" style="372" customWidth="1"/>
    <col min="6919" max="6919" width="16.140625" style="372" customWidth="1"/>
    <col min="6920" max="6920" width="17.28515625" style="372" customWidth="1"/>
    <col min="6921" max="6922" width="9.140625" style="372"/>
    <col min="6923" max="6923" width="25.42578125" style="372" customWidth="1"/>
    <col min="6924" max="6924" width="24.140625" style="372" customWidth="1"/>
    <col min="6925" max="7168" width="9.140625" style="372"/>
    <col min="7169" max="7169" width="12.42578125" style="372" customWidth="1"/>
    <col min="7170" max="7170" width="11.42578125" style="372" customWidth="1"/>
    <col min="7171" max="7171" width="11.85546875" style="372" customWidth="1"/>
    <col min="7172" max="7172" width="18.85546875" style="372" customWidth="1"/>
    <col min="7173" max="7173" width="38.5703125" style="372" customWidth="1"/>
    <col min="7174" max="7174" width="17.42578125" style="372" customWidth="1"/>
    <col min="7175" max="7175" width="16.140625" style="372" customWidth="1"/>
    <col min="7176" max="7176" width="17.28515625" style="372" customWidth="1"/>
    <col min="7177" max="7178" width="9.140625" style="372"/>
    <col min="7179" max="7179" width="25.42578125" style="372" customWidth="1"/>
    <col min="7180" max="7180" width="24.140625" style="372" customWidth="1"/>
    <col min="7181" max="7424" width="9.140625" style="372"/>
    <col min="7425" max="7425" width="12.42578125" style="372" customWidth="1"/>
    <col min="7426" max="7426" width="11.42578125" style="372" customWidth="1"/>
    <col min="7427" max="7427" width="11.85546875" style="372" customWidth="1"/>
    <col min="7428" max="7428" width="18.85546875" style="372" customWidth="1"/>
    <col min="7429" max="7429" width="38.5703125" style="372" customWidth="1"/>
    <col min="7430" max="7430" width="17.42578125" style="372" customWidth="1"/>
    <col min="7431" max="7431" width="16.140625" style="372" customWidth="1"/>
    <col min="7432" max="7432" width="17.28515625" style="372" customWidth="1"/>
    <col min="7433" max="7434" width="9.140625" style="372"/>
    <col min="7435" max="7435" width="25.42578125" style="372" customWidth="1"/>
    <col min="7436" max="7436" width="24.140625" style="372" customWidth="1"/>
    <col min="7437" max="7680" width="9.140625" style="372"/>
    <col min="7681" max="7681" width="12.42578125" style="372" customWidth="1"/>
    <col min="7682" max="7682" width="11.42578125" style="372" customWidth="1"/>
    <col min="7683" max="7683" width="11.85546875" style="372" customWidth="1"/>
    <col min="7684" max="7684" width="18.85546875" style="372" customWidth="1"/>
    <col min="7685" max="7685" width="38.5703125" style="372" customWidth="1"/>
    <col min="7686" max="7686" width="17.42578125" style="372" customWidth="1"/>
    <col min="7687" max="7687" width="16.140625" style="372" customWidth="1"/>
    <col min="7688" max="7688" width="17.28515625" style="372" customWidth="1"/>
    <col min="7689" max="7690" width="9.140625" style="372"/>
    <col min="7691" max="7691" width="25.42578125" style="372" customWidth="1"/>
    <col min="7692" max="7692" width="24.140625" style="372" customWidth="1"/>
    <col min="7693" max="7936" width="9.140625" style="372"/>
    <col min="7937" max="7937" width="12.42578125" style="372" customWidth="1"/>
    <col min="7938" max="7938" width="11.42578125" style="372" customWidth="1"/>
    <col min="7939" max="7939" width="11.85546875" style="372" customWidth="1"/>
    <col min="7940" max="7940" width="18.85546875" style="372" customWidth="1"/>
    <col min="7941" max="7941" width="38.5703125" style="372" customWidth="1"/>
    <col min="7942" max="7942" width="17.42578125" style="372" customWidth="1"/>
    <col min="7943" max="7943" width="16.140625" style="372" customWidth="1"/>
    <col min="7944" max="7944" width="17.28515625" style="372" customWidth="1"/>
    <col min="7945" max="7946" width="9.140625" style="372"/>
    <col min="7947" max="7947" width="25.42578125" style="372" customWidth="1"/>
    <col min="7948" max="7948" width="24.140625" style="372" customWidth="1"/>
    <col min="7949" max="8192" width="9.140625" style="372"/>
    <col min="8193" max="8193" width="12.42578125" style="372" customWidth="1"/>
    <col min="8194" max="8194" width="11.42578125" style="372" customWidth="1"/>
    <col min="8195" max="8195" width="11.85546875" style="372" customWidth="1"/>
    <col min="8196" max="8196" width="18.85546875" style="372" customWidth="1"/>
    <col min="8197" max="8197" width="38.5703125" style="372" customWidth="1"/>
    <col min="8198" max="8198" width="17.42578125" style="372" customWidth="1"/>
    <col min="8199" max="8199" width="16.140625" style="372" customWidth="1"/>
    <col min="8200" max="8200" width="17.28515625" style="372" customWidth="1"/>
    <col min="8201" max="8202" width="9.140625" style="372"/>
    <col min="8203" max="8203" width="25.42578125" style="372" customWidth="1"/>
    <col min="8204" max="8204" width="24.140625" style="372" customWidth="1"/>
    <col min="8205" max="8448" width="9.140625" style="372"/>
    <col min="8449" max="8449" width="12.42578125" style="372" customWidth="1"/>
    <col min="8450" max="8450" width="11.42578125" style="372" customWidth="1"/>
    <col min="8451" max="8451" width="11.85546875" style="372" customWidth="1"/>
    <col min="8452" max="8452" width="18.85546875" style="372" customWidth="1"/>
    <col min="8453" max="8453" width="38.5703125" style="372" customWidth="1"/>
    <col min="8454" max="8454" width="17.42578125" style="372" customWidth="1"/>
    <col min="8455" max="8455" width="16.140625" style="372" customWidth="1"/>
    <col min="8456" max="8456" width="17.28515625" style="372" customWidth="1"/>
    <col min="8457" max="8458" width="9.140625" style="372"/>
    <col min="8459" max="8459" width="25.42578125" style="372" customWidth="1"/>
    <col min="8460" max="8460" width="24.140625" style="372" customWidth="1"/>
    <col min="8461" max="8704" width="9.140625" style="372"/>
    <col min="8705" max="8705" width="12.42578125" style="372" customWidth="1"/>
    <col min="8706" max="8706" width="11.42578125" style="372" customWidth="1"/>
    <col min="8707" max="8707" width="11.85546875" style="372" customWidth="1"/>
    <col min="8708" max="8708" width="18.85546875" style="372" customWidth="1"/>
    <col min="8709" max="8709" width="38.5703125" style="372" customWidth="1"/>
    <col min="8710" max="8710" width="17.42578125" style="372" customWidth="1"/>
    <col min="8711" max="8711" width="16.140625" style="372" customWidth="1"/>
    <col min="8712" max="8712" width="17.28515625" style="372" customWidth="1"/>
    <col min="8713" max="8714" width="9.140625" style="372"/>
    <col min="8715" max="8715" width="25.42578125" style="372" customWidth="1"/>
    <col min="8716" max="8716" width="24.140625" style="372" customWidth="1"/>
    <col min="8717" max="8960" width="9.140625" style="372"/>
    <col min="8961" max="8961" width="12.42578125" style="372" customWidth="1"/>
    <col min="8962" max="8962" width="11.42578125" style="372" customWidth="1"/>
    <col min="8963" max="8963" width="11.85546875" style="372" customWidth="1"/>
    <col min="8964" max="8964" width="18.85546875" style="372" customWidth="1"/>
    <col min="8965" max="8965" width="38.5703125" style="372" customWidth="1"/>
    <col min="8966" max="8966" width="17.42578125" style="372" customWidth="1"/>
    <col min="8967" max="8967" width="16.140625" style="372" customWidth="1"/>
    <col min="8968" max="8968" width="17.28515625" style="372" customWidth="1"/>
    <col min="8969" max="8970" width="9.140625" style="372"/>
    <col min="8971" max="8971" width="25.42578125" style="372" customWidth="1"/>
    <col min="8972" max="8972" width="24.140625" style="372" customWidth="1"/>
    <col min="8973" max="9216" width="9.140625" style="372"/>
    <col min="9217" max="9217" width="12.42578125" style="372" customWidth="1"/>
    <col min="9218" max="9218" width="11.42578125" style="372" customWidth="1"/>
    <col min="9219" max="9219" width="11.85546875" style="372" customWidth="1"/>
    <col min="9220" max="9220" width="18.85546875" style="372" customWidth="1"/>
    <col min="9221" max="9221" width="38.5703125" style="372" customWidth="1"/>
    <col min="9222" max="9222" width="17.42578125" style="372" customWidth="1"/>
    <col min="9223" max="9223" width="16.140625" style="372" customWidth="1"/>
    <col min="9224" max="9224" width="17.28515625" style="372" customWidth="1"/>
    <col min="9225" max="9226" width="9.140625" style="372"/>
    <col min="9227" max="9227" width="25.42578125" style="372" customWidth="1"/>
    <col min="9228" max="9228" width="24.140625" style="372" customWidth="1"/>
    <col min="9229" max="9472" width="9.140625" style="372"/>
    <col min="9473" max="9473" width="12.42578125" style="372" customWidth="1"/>
    <col min="9474" max="9474" width="11.42578125" style="372" customWidth="1"/>
    <col min="9475" max="9475" width="11.85546875" style="372" customWidth="1"/>
    <col min="9476" max="9476" width="18.85546875" style="372" customWidth="1"/>
    <col min="9477" max="9477" width="38.5703125" style="372" customWidth="1"/>
    <col min="9478" max="9478" width="17.42578125" style="372" customWidth="1"/>
    <col min="9479" max="9479" width="16.140625" style="372" customWidth="1"/>
    <col min="9480" max="9480" width="17.28515625" style="372" customWidth="1"/>
    <col min="9481" max="9482" width="9.140625" style="372"/>
    <col min="9483" max="9483" width="25.42578125" style="372" customWidth="1"/>
    <col min="9484" max="9484" width="24.140625" style="372" customWidth="1"/>
    <col min="9485" max="9728" width="9.140625" style="372"/>
    <col min="9729" max="9729" width="12.42578125" style="372" customWidth="1"/>
    <col min="9730" max="9730" width="11.42578125" style="372" customWidth="1"/>
    <col min="9731" max="9731" width="11.85546875" style="372" customWidth="1"/>
    <col min="9732" max="9732" width="18.85546875" style="372" customWidth="1"/>
    <col min="9733" max="9733" width="38.5703125" style="372" customWidth="1"/>
    <col min="9734" max="9734" width="17.42578125" style="372" customWidth="1"/>
    <col min="9735" max="9735" width="16.140625" style="372" customWidth="1"/>
    <col min="9736" max="9736" width="17.28515625" style="372" customWidth="1"/>
    <col min="9737" max="9738" width="9.140625" style="372"/>
    <col min="9739" max="9739" width="25.42578125" style="372" customWidth="1"/>
    <col min="9740" max="9740" width="24.140625" style="372" customWidth="1"/>
    <col min="9741" max="9984" width="9.140625" style="372"/>
    <col min="9985" max="9985" width="12.42578125" style="372" customWidth="1"/>
    <col min="9986" max="9986" width="11.42578125" style="372" customWidth="1"/>
    <col min="9987" max="9987" width="11.85546875" style="372" customWidth="1"/>
    <col min="9988" max="9988" width="18.85546875" style="372" customWidth="1"/>
    <col min="9989" max="9989" width="38.5703125" style="372" customWidth="1"/>
    <col min="9990" max="9990" width="17.42578125" style="372" customWidth="1"/>
    <col min="9991" max="9991" width="16.140625" style="372" customWidth="1"/>
    <col min="9992" max="9992" width="17.28515625" style="372" customWidth="1"/>
    <col min="9993" max="9994" width="9.140625" style="372"/>
    <col min="9995" max="9995" width="25.42578125" style="372" customWidth="1"/>
    <col min="9996" max="9996" width="24.140625" style="372" customWidth="1"/>
    <col min="9997" max="10240" width="9.140625" style="372"/>
    <col min="10241" max="10241" width="12.42578125" style="372" customWidth="1"/>
    <col min="10242" max="10242" width="11.42578125" style="372" customWidth="1"/>
    <col min="10243" max="10243" width="11.85546875" style="372" customWidth="1"/>
    <col min="10244" max="10244" width="18.85546875" style="372" customWidth="1"/>
    <col min="10245" max="10245" width="38.5703125" style="372" customWidth="1"/>
    <col min="10246" max="10246" width="17.42578125" style="372" customWidth="1"/>
    <col min="10247" max="10247" width="16.140625" style="372" customWidth="1"/>
    <col min="10248" max="10248" width="17.28515625" style="372" customWidth="1"/>
    <col min="10249" max="10250" width="9.140625" style="372"/>
    <col min="10251" max="10251" width="25.42578125" style="372" customWidth="1"/>
    <col min="10252" max="10252" width="24.140625" style="372" customWidth="1"/>
    <col min="10253" max="10496" width="9.140625" style="372"/>
    <col min="10497" max="10497" width="12.42578125" style="372" customWidth="1"/>
    <col min="10498" max="10498" width="11.42578125" style="372" customWidth="1"/>
    <col min="10499" max="10499" width="11.85546875" style="372" customWidth="1"/>
    <col min="10500" max="10500" width="18.85546875" style="372" customWidth="1"/>
    <col min="10501" max="10501" width="38.5703125" style="372" customWidth="1"/>
    <col min="10502" max="10502" width="17.42578125" style="372" customWidth="1"/>
    <col min="10503" max="10503" width="16.140625" style="372" customWidth="1"/>
    <col min="10504" max="10504" width="17.28515625" style="372" customWidth="1"/>
    <col min="10505" max="10506" width="9.140625" style="372"/>
    <col min="10507" max="10507" width="25.42578125" style="372" customWidth="1"/>
    <col min="10508" max="10508" width="24.140625" style="372" customWidth="1"/>
    <col min="10509" max="10752" width="9.140625" style="372"/>
    <col min="10753" max="10753" width="12.42578125" style="372" customWidth="1"/>
    <col min="10754" max="10754" width="11.42578125" style="372" customWidth="1"/>
    <col min="10755" max="10755" width="11.85546875" style="372" customWidth="1"/>
    <col min="10756" max="10756" width="18.85546875" style="372" customWidth="1"/>
    <col min="10757" max="10757" width="38.5703125" style="372" customWidth="1"/>
    <col min="10758" max="10758" width="17.42578125" style="372" customWidth="1"/>
    <col min="10759" max="10759" width="16.140625" style="372" customWidth="1"/>
    <col min="10760" max="10760" width="17.28515625" style="372" customWidth="1"/>
    <col min="10761" max="10762" width="9.140625" style="372"/>
    <col min="10763" max="10763" width="25.42578125" style="372" customWidth="1"/>
    <col min="10764" max="10764" width="24.140625" style="372" customWidth="1"/>
    <col min="10765" max="11008" width="9.140625" style="372"/>
    <col min="11009" max="11009" width="12.42578125" style="372" customWidth="1"/>
    <col min="11010" max="11010" width="11.42578125" style="372" customWidth="1"/>
    <col min="11011" max="11011" width="11.85546875" style="372" customWidth="1"/>
    <col min="11012" max="11012" width="18.85546875" style="372" customWidth="1"/>
    <col min="11013" max="11013" width="38.5703125" style="372" customWidth="1"/>
    <col min="11014" max="11014" width="17.42578125" style="372" customWidth="1"/>
    <col min="11015" max="11015" width="16.140625" style="372" customWidth="1"/>
    <col min="11016" max="11016" width="17.28515625" style="372" customWidth="1"/>
    <col min="11017" max="11018" width="9.140625" style="372"/>
    <col min="11019" max="11019" width="25.42578125" style="372" customWidth="1"/>
    <col min="11020" max="11020" width="24.140625" style="372" customWidth="1"/>
    <col min="11021" max="11264" width="9.140625" style="372"/>
    <col min="11265" max="11265" width="12.42578125" style="372" customWidth="1"/>
    <col min="11266" max="11266" width="11.42578125" style="372" customWidth="1"/>
    <col min="11267" max="11267" width="11.85546875" style="372" customWidth="1"/>
    <col min="11268" max="11268" width="18.85546875" style="372" customWidth="1"/>
    <col min="11269" max="11269" width="38.5703125" style="372" customWidth="1"/>
    <col min="11270" max="11270" width="17.42578125" style="372" customWidth="1"/>
    <col min="11271" max="11271" width="16.140625" style="372" customWidth="1"/>
    <col min="11272" max="11272" width="17.28515625" style="372" customWidth="1"/>
    <col min="11273" max="11274" width="9.140625" style="372"/>
    <col min="11275" max="11275" width="25.42578125" style="372" customWidth="1"/>
    <col min="11276" max="11276" width="24.140625" style="372" customWidth="1"/>
    <col min="11277" max="11520" width="9.140625" style="372"/>
    <col min="11521" max="11521" width="12.42578125" style="372" customWidth="1"/>
    <col min="11522" max="11522" width="11.42578125" style="372" customWidth="1"/>
    <col min="11523" max="11523" width="11.85546875" style="372" customWidth="1"/>
    <col min="11524" max="11524" width="18.85546875" style="372" customWidth="1"/>
    <col min="11525" max="11525" width="38.5703125" style="372" customWidth="1"/>
    <col min="11526" max="11526" width="17.42578125" style="372" customWidth="1"/>
    <col min="11527" max="11527" width="16.140625" style="372" customWidth="1"/>
    <col min="11528" max="11528" width="17.28515625" style="372" customWidth="1"/>
    <col min="11529" max="11530" width="9.140625" style="372"/>
    <col min="11531" max="11531" width="25.42578125" style="372" customWidth="1"/>
    <col min="11532" max="11532" width="24.140625" style="372" customWidth="1"/>
    <col min="11533" max="11776" width="9.140625" style="372"/>
    <col min="11777" max="11777" width="12.42578125" style="372" customWidth="1"/>
    <col min="11778" max="11778" width="11.42578125" style="372" customWidth="1"/>
    <col min="11779" max="11779" width="11.85546875" style="372" customWidth="1"/>
    <col min="11780" max="11780" width="18.85546875" style="372" customWidth="1"/>
    <col min="11781" max="11781" width="38.5703125" style="372" customWidth="1"/>
    <col min="11782" max="11782" width="17.42578125" style="372" customWidth="1"/>
    <col min="11783" max="11783" width="16.140625" style="372" customWidth="1"/>
    <col min="11784" max="11784" width="17.28515625" style="372" customWidth="1"/>
    <col min="11785" max="11786" width="9.140625" style="372"/>
    <col min="11787" max="11787" width="25.42578125" style="372" customWidth="1"/>
    <col min="11788" max="11788" width="24.140625" style="372" customWidth="1"/>
    <col min="11789" max="12032" width="9.140625" style="372"/>
    <col min="12033" max="12033" width="12.42578125" style="372" customWidth="1"/>
    <col min="12034" max="12034" width="11.42578125" style="372" customWidth="1"/>
    <col min="12035" max="12035" width="11.85546875" style="372" customWidth="1"/>
    <col min="12036" max="12036" width="18.85546875" style="372" customWidth="1"/>
    <col min="12037" max="12037" width="38.5703125" style="372" customWidth="1"/>
    <col min="12038" max="12038" width="17.42578125" style="372" customWidth="1"/>
    <col min="12039" max="12039" width="16.140625" style="372" customWidth="1"/>
    <col min="12040" max="12040" width="17.28515625" style="372" customWidth="1"/>
    <col min="12041" max="12042" width="9.140625" style="372"/>
    <col min="12043" max="12043" width="25.42578125" style="372" customWidth="1"/>
    <col min="12044" max="12044" width="24.140625" style="372" customWidth="1"/>
    <col min="12045" max="12288" width="9.140625" style="372"/>
    <col min="12289" max="12289" width="12.42578125" style="372" customWidth="1"/>
    <col min="12290" max="12290" width="11.42578125" style="372" customWidth="1"/>
    <col min="12291" max="12291" width="11.85546875" style="372" customWidth="1"/>
    <col min="12292" max="12292" width="18.85546875" style="372" customWidth="1"/>
    <col min="12293" max="12293" width="38.5703125" style="372" customWidth="1"/>
    <col min="12294" max="12294" width="17.42578125" style="372" customWidth="1"/>
    <col min="12295" max="12295" width="16.140625" style="372" customWidth="1"/>
    <col min="12296" max="12296" width="17.28515625" style="372" customWidth="1"/>
    <col min="12297" max="12298" width="9.140625" style="372"/>
    <col min="12299" max="12299" width="25.42578125" style="372" customWidth="1"/>
    <col min="12300" max="12300" width="24.140625" style="372" customWidth="1"/>
    <col min="12301" max="12544" width="9.140625" style="372"/>
    <col min="12545" max="12545" width="12.42578125" style="372" customWidth="1"/>
    <col min="12546" max="12546" width="11.42578125" style="372" customWidth="1"/>
    <col min="12547" max="12547" width="11.85546875" style="372" customWidth="1"/>
    <col min="12548" max="12548" width="18.85546875" style="372" customWidth="1"/>
    <col min="12549" max="12549" width="38.5703125" style="372" customWidth="1"/>
    <col min="12550" max="12550" width="17.42578125" style="372" customWidth="1"/>
    <col min="12551" max="12551" width="16.140625" style="372" customWidth="1"/>
    <col min="12552" max="12552" width="17.28515625" style="372" customWidth="1"/>
    <col min="12553" max="12554" width="9.140625" style="372"/>
    <col min="12555" max="12555" width="25.42578125" style="372" customWidth="1"/>
    <col min="12556" max="12556" width="24.140625" style="372" customWidth="1"/>
    <col min="12557" max="12800" width="9.140625" style="372"/>
    <col min="12801" max="12801" width="12.42578125" style="372" customWidth="1"/>
    <col min="12802" max="12802" width="11.42578125" style="372" customWidth="1"/>
    <col min="12803" max="12803" width="11.85546875" style="372" customWidth="1"/>
    <col min="12804" max="12804" width="18.85546875" style="372" customWidth="1"/>
    <col min="12805" max="12805" width="38.5703125" style="372" customWidth="1"/>
    <col min="12806" max="12806" width="17.42578125" style="372" customWidth="1"/>
    <col min="12807" max="12807" width="16.140625" style="372" customWidth="1"/>
    <col min="12808" max="12808" width="17.28515625" style="372" customWidth="1"/>
    <col min="12809" max="12810" width="9.140625" style="372"/>
    <col min="12811" max="12811" width="25.42578125" style="372" customWidth="1"/>
    <col min="12812" max="12812" width="24.140625" style="372" customWidth="1"/>
    <col min="12813" max="13056" width="9.140625" style="372"/>
    <col min="13057" max="13057" width="12.42578125" style="372" customWidth="1"/>
    <col min="13058" max="13058" width="11.42578125" style="372" customWidth="1"/>
    <col min="13059" max="13059" width="11.85546875" style="372" customWidth="1"/>
    <col min="13060" max="13060" width="18.85546875" style="372" customWidth="1"/>
    <col min="13061" max="13061" width="38.5703125" style="372" customWidth="1"/>
    <col min="13062" max="13062" width="17.42578125" style="372" customWidth="1"/>
    <col min="13063" max="13063" width="16.140625" style="372" customWidth="1"/>
    <col min="13064" max="13064" width="17.28515625" style="372" customWidth="1"/>
    <col min="13065" max="13066" width="9.140625" style="372"/>
    <col min="13067" max="13067" width="25.42578125" style="372" customWidth="1"/>
    <col min="13068" max="13068" width="24.140625" style="372" customWidth="1"/>
    <col min="13069" max="13312" width="9.140625" style="372"/>
    <col min="13313" max="13313" width="12.42578125" style="372" customWidth="1"/>
    <col min="13314" max="13314" width="11.42578125" style="372" customWidth="1"/>
    <col min="13315" max="13315" width="11.85546875" style="372" customWidth="1"/>
    <col min="13316" max="13316" width="18.85546875" style="372" customWidth="1"/>
    <col min="13317" max="13317" width="38.5703125" style="372" customWidth="1"/>
    <col min="13318" max="13318" width="17.42578125" style="372" customWidth="1"/>
    <col min="13319" max="13319" width="16.140625" style="372" customWidth="1"/>
    <col min="13320" max="13320" width="17.28515625" style="372" customWidth="1"/>
    <col min="13321" max="13322" width="9.140625" style="372"/>
    <col min="13323" max="13323" width="25.42578125" style="372" customWidth="1"/>
    <col min="13324" max="13324" width="24.140625" style="372" customWidth="1"/>
    <col min="13325" max="13568" width="9.140625" style="372"/>
    <col min="13569" max="13569" width="12.42578125" style="372" customWidth="1"/>
    <col min="13570" max="13570" width="11.42578125" style="372" customWidth="1"/>
    <col min="13571" max="13571" width="11.85546875" style="372" customWidth="1"/>
    <col min="13572" max="13572" width="18.85546875" style="372" customWidth="1"/>
    <col min="13573" max="13573" width="38.5703125" style="372" customWidth="1"/>
    <col min="13574" max="13574" width="17.42578125" style="372" customWidth="1"/>
    <col min="13575" max="13575" width="16.140625" style="372" customWidth="1"/>
    <col min="13576" max="13576" width="17.28515625" style="372" customWidth="1"/>
    <col min="13577" max="13578" width="9.140625" style="372"/>
    <col min="13579" max="13579" width="25.42578125" style="372" customWidth="1"/>
    <col min="13580" max="13580" width="24.140625" style="372" customWidth="1"/>
    <col min="13581" max="13824" width="9.140625" style="372"/>
    <col min="13825" max="13825" width="12.42578125" style="372" customWidth="1"/>
    <col min="13826" max="13826" width="11.42578125" style="372" customWidth="1"/>
    <col min="13827" max="13827" width="11.85546875" style="372" customWidth="1"/>
    <col min="13828" max="13828" width="18.85546875" style="372" customWidth="1"/>
    <col min="13829" max="13829" width="38.5703125" style="372" customWidth="1"/>
    <col min="13830" max="13830" width="17.42578125" style="372" customWidth="1"/>
    <col min="13831" max="13831" width="16.140625" style="372" customWidth="1"/>
    <col min="13832" max="13832" width="17.28515625" style="372" customWidth="1"/>
    <col min="13833" max="13834" width="9.140625" style="372"/>
    <col min="13835" max="13835" width="25.42578125" style="372" customWidth="1"/>
    <col min="13836" max="13836" width="24.140625" style="372" customWidth="1"/>
    <col min="13837" max="14080" width="9.140625" style="372"/>
    <col min="14081" max="14081" width="12.42578125" style="372" customWidth="1"/>
    <col min="14082" max="14082" width="11.42578125" style="372" customWidth="1"/>
    <col min="14083" max="14083" width="11.85546875" style="372" customWidth="1"/>
    <col min="14084" max="14084" width="18.85546875" style="372" customWidth="1"/>
    <col min="14085" max="14085" width="38.5703125" style="372" customWidth="1"/>
    <col min="14086" max="14086" width="17.42578125" style="372" customWidth="1"/>
    <col min="14087" max="14087" width="16.140625" style="372" customWidth="1"/>
    <col min="14088" max="14088" width="17.28515625" style="372" customWidth="1"/>
    <col min="14089" max="14090" width="9.140625" style="372"/>
    <col min="14091" max="14091" width="25.42578125" style="372" customWidth="1"/>
    <col min="14092" max="14092" width="24.140625" style="372" customWidth="1"/>
    <col min="14093" max="14336" width="9.140625" style="372"/>
    <col min="14337" max="14337" width="12.42578125" style="372" customWidth="1"/>
    <col min="14338" max="14338" width="11.42578125" style="372" customWidth="1"/>
    <col min="14339" max="14339" width="11.85546875" style="372" customWidth="1"/>
    <col min="14340" max="14340" width="18.85546875" style="372" customWidth="1"/>
    <col min="14341" max="14341" width="38.5703125" style="372" customWidth="1"/>
    <col min="14342" max="14342" width="17.42578125" style="372" customWidth="1"/>
    <col min="14343" max="14343" width="16.140625" style="372" customWidth="1"/>
    <col min="14344" max="14344" width="17.28515625" style="372" customWidth="1"/>
    <col min="14345" max="14346" width="9.140625" style="372"/>
    <col min="14347" max="14347" width="25.42578125" style="372" customWidth="1"/>
    <col min="14348" max="14348" width="24.140625" style="372" customWidth="1"/>
    <col min="14349" max="14592" width="9.140625" style="372"/>
    <col min="14593" max="14593" width="12.42578125" style="372" customWidth="1"/>
    <col min="14594" max="14594" width="11.42578125" style="372" customWidth="1"/>
    <col min="14595" max="14595" width="11.85546875" style="372" customWidth="1"/>
    <col min="14596" max="14596" width="18.85546875" style="372" customWidth="1"/>
    <col min="14597" max="14597" width="38.5703125" style="372" customWidth="1"/>
    <col min="14598" max="14598" width="17.42578125" style="372" customWidth="1"/>
    <col min="14599" max="14599" width="16.140625" style="372" customWidth="1"/>
    <col min="14600" max="14600" width="17.28515625" style="372" customWidth="1"/>
    <col min="14601" max="14602" width="9.140625" style="372"/>
    <col min="14603" max="14603" width="25.42578125" style="372" customWidth="1"/>
    <col min="14604" max="14604" width="24.140625" style="372" customWidth="1"/>
    <col min="14605" max="14848" width="9.140625" style="372"/>
    <col min="14849" max="14849" width="12.42578125" style="372" customWidth="1"/>
    <col min="14850" max="14850" width="11.42578125" style="372" customWidth="1"/>
    <col min="14851" max="14851" width="11.85546875" style="372" customWidth="1"/>
    <col min="14852" max="14852" width="18.85546875" style="372" customWidth="1"/>
    <col min="14853" max="14853" width="38.5703125" style="372" customWidth="1"/>
    <col min="14854" max="14854" width="17.42578125" style="372" customWidth="1"/>
    <col min="14855" max="14855" width="16.140625" style="372" customWidth="1"/>
    <col min="14856" max="14856" width="17.28515625" style="372" customWidth="1"/>
    <col min="14857" max="14858" width="9.140625" style="372"/>
    <col min="14859" max="14859" width="25.42578125" style="372" customWidth="1"/>
    <col min="14860" max="14860" width="24.140625" style="372" customWidth="1"/>
    <col min="14861" max="15104" width="9.140625" style="372"/>
    <col min="15105" max="15105" width="12.42578125" style="372" customWidth="1"/>
    <col min="15106" max="15106" width="11.42578125" style="372" customWidth="1"/>
    <col min="15107" max="15107" width="11.85546875" style="372" customWidth="1"/>
    <col min="15108" max="15108" width="18.85546875" style="372" customWidth="1"/>
    <col min="15109" max="15109" width="38.5703125" style="372" customWidth="1"/>
    <col min="15110" max="15110" width="17.42578125" style="372" customWidth="1"/>
    <col min="15111" max="15111" width="16.140625" style="372" customWidth="1"/>
    <col min="15112" max="15112" width="17.28515625" style="372" customWidth="1"/>
    <col min="15113" max="15114" width="9.140625" style="372"/>
    <col min="15115" max="15115" width="25.42578125" style="372" customWidth="1"/>
    <col min="15116" max="15116" width="24.140625" style="372" customWidth="1"/>
    <col min="15117" max="15360" width="9.140625" style="372"/>
    <col min="15361" max="15361" width="12.42578125" style="372" customWidth="1"/>
    <col min="15362" max="15362" width="11.42578125" style="372" customWidth="1"/>
    <col min="15363" max="15363" width="11.85546875" style="372" customWidth="1"/>
    <col min="15364" max="15364" width="18.85546875" style="372" customWidth="1"/>
    <col min="15365" max="15365" width="38.5703125" style="372" customWidth="1"/>
    <col min="15366" max="15366" width="17.42578125" style="372" customWidth="1"/>
    <col min="15367" max="15367" width="16.140625" style="372" customWidth="1"/>
    <col min="15368" max="15368" width="17.28515625" style="372" customWidth="1"/>
    <col min="15369" max="15370" width="9.140625" style="372"/>
    <col min="15371" max="15371" width="25.42578125" style="372" customWidth="1"/>
    <col min="15372" max="15372" width="24.140625" style="372" customWidth="1"/>
    <col min="15373" max="15616" width="9.140625" style="372"/>
    <col min="15617" max="15617" width="12.42578125" style="372" customWidth="1"/>
    <col min="15618" max="15618" width="11.42578125" style="372" customWidth="1"/>
    <col min="15619" max="15619" width="11.85546875" style="372" customWidth="1"/>
    <col min="15620" max="15620" width="18.85546875" style="372" customWidth="1"/>
    <col min="15621" max="15621" width="38.5703125" style="372" customWidth="1"/>
    <col min="15622" max="15622" width="17.42578125" style="372" customWidth="1"/>
    <col min="15623" max="15623" width="16.140625" style="372" customWidth="1"/>
    <col min="15624" max="15624" width="17.28515625" style="372" customWidth="1"/>
    <col min="15625" max="15626" width="9.140625" style="372"/>
    <col min="15627" max="15627" width="25.42578125" style="372" customWidth="1"/>
    <col min="15628" max="15628" width="24.140625" style="372" customWidth="1"/>
    <col min="15629" max="15872" width="9.140625" style="372"/>
    <col min="15873" max="15873" width="12.42578125" style="372" customWidth="1"/>
    <col min="15874" max="15874" width="11.42578125" style="372" customWidth="1"/>
    <col min="15875" max="15875" width="11.85546875" style="372" customWidth="1"/>
    <col min="15876" max="15876" width="18.85546875" style="372" customWidth="1"/>
    <col min="15877" max="15877" width="38.5703125" style="372" customWidth="1"/>
    <col min="15878" max="15878" width="17.42578125" style="372" customWidth="1"/>
    <col min="15879" max="15879" width="16.140625" style="372" customWidth="1"/>
    <col min="15880" max="15880" width="17.28515625" style="372" customWidth="1"/>
    <col min="15881" max="15882" width="9.140625" style="372"/>
    <col min="15883" max="15883" width="25.42578125" style="372" customWidth="1"/>
    <col min="15884" max="15884" width="24.140625" style="372" customWidth="1"/>
    <col min="15885" max="16128" width="9.140625" style="372"/>
    <col min="16129" max="16129" width="12.42578125" style="372" customWidth="1"/>
    <col min="16130" max="16130" width="11.42578125" style="372" customWidth="1"/>
    <col min="16131" max="16131" width="11.85546875" style="372" customWidth="1"/>
    <col min="16132" max="16132" width="18.85546875" style="372" customWidth="1"/>
    <col min="16133" max="16133" width="38.5703125" style="372" customWidth="1"/>
    <col min="16134" max="16134" width="17.42578125" style="372" customWidth="1"/>
    <col min="16135" max="16135" width="16.140625" style="372" customWidth="1"/>
    <col min="16136" max="16136" width="17.28515625" style="372" customWidth="1"/>
    <col min="16137" max="16138" width="9.140625" style="372"/>
    <col min="16139" max="16139" width="25.42578125" style="372" customWidth="1"/>
    <col min="16140" max="16140" width="24.140625" style="372" customWidth="1"/>
    <col min="16141" max="16384" width="9.140625" style="372"/>
  </cols>
  <sheetData>
    <row r="1" spans="1:11" x14ac:dyDescent="0.25">
      <c r="A1"/>
    </row>
    <row r="2" spans="1:11" ht="15.75" x14ac:dyDescent="0.25">
      <c r="A2" s="371"/>
      <c r="G2" s="374" t="s">
        <v>1</v>
      </c>
    </row>
    <row r="3" spans="1:11" ht="32.25" customHeight="1" x14ac:dyDescent="0.25">
      <c r="A3" s="371"/>
      <c r="G3" s="511" t="s">
        <v>267</v>
      </c>
      <c r="H3" s="492"/>
      <c r="K3" s="373" t="s">
        <v>266</v>
      </c>
    </row>
    <row r="4" spans="1:11" ht="45" x14ac:dyDescent="0.25">
      <c r="A4" s="371"/>
      <c r="K4" s="373" t="s">
        <v>277</v>
      </c>
    </row>
    <row r="5" spans="1:11" ht="21" x14ac:dyDescent="0.35">
      <c r="A5" s="513" t="s">
        <v>264</v>
      </c>
      <c r="B5" s="513"/>
      <c r="C5" s="513"/>
      <c r="D5" s="513"/>
      <c r="E5" s="513"/>
      <c r="F5" s="513"/>
      <c r="G5" s="513"/>
      <c r="H5" s="513"/>
      <c r="K5" s="375"/>
    </row>
    <row r="6" spans="1:11" ht="21" x14ac:dyDescent="0.35">
      <c r="A6" s="376"/>
      <c r="B6" s="377"/>
      <c r="C6" s="377"/>
      <c r="D6" s="377"/>
      <c r="E6" s="377"/>
      <c r="F6" s="377"/>
      <c r="G6" s="377"/>
      <c r="H6" s="377"/>
      <c r="K6" s="375"/>
    </row>
    <row r="7" spans="1:11" ht="18" customHeight="1" x14ac:dyDescent="0.25">
      <c r="A7" s="514" t="s">
        <v>225</v>
      </c>
      <c r="B7" s="515"/>
      <c r="C7" s="515"/>
      <c r="D7" s="515"/>
      <c r="E7" s="516"/>
      <c r="F7" s="514" t="s">
        <v>226</v>
      </c>
      <c r="G7" s="515"/>
      <c r="H7" s="516"/>
    </row>
    <row r="8" spans="1:11" ht="18" customHeight="1" x14ac:dyDescent="0.25">
      <c r="A8" s="514" t="s">
        <v>73</v>
      </c>
      <c r="B8" s="515"/>
      <c r="C8" s="515"/>
      <c r="D8" s="515"/>
      <c r="E8" s="515"/>
      <c r="F8" s="515"/>
      <c r="G8" s="515"/>
      <c r="H8" s="516"/>
    </row>
    <row r="9" spans="1:11" ht="18" customHeight="1" x14ac:dyDescent="0.25">
      <c r="A9" s="517" t="s">
        <v>265</v>
      </c>
      <c r="B9" s="518"/>
      <c r="C9" s="518"/>
      <c r="D9" s="518"/>
      <c r="E9" s="518"/>
      <c r="F9" s="518"/>
      <c r="G9" s="518"/>
      <c r="H9" s="519"/>
    </row>
    <row r="10" spans="1:11" ht="15.75" x14ac:dyDescent="0.25">
      <c r="A10" s="378" t="s">
        <v>227</v>
      </c>
      <c r="B10" s="379"/>
      <c r="C10" s="379" t="s">
        <v>259</v>
      </c>
      <c r="D10" s="379"/>
      <c r="E10" s="379"/>
      <c r="F10" s="379"/>
      <c r="G10" s="379"/>
      <c r="H10" s="379"/>
    </row>
    <row r="11" spans="1:11" ht="23.25" x14ac:dyDescent="0.35">
      <c r="A11" s="512" t="s">
        <v>228</v>
      </c>
      <c r="B11" s="512"/>
      <c r="C11" s="512"/>
      <c r="D11" s="512"/>
      <c r="E11" s="512"/>
      <c r="F11" s="512"/>
      <c r="G11" s="512"/>
      <c r="H11" s="512"/>
    </row>
    <row r="13" spans="1:11" ht="20.25" thickBot="1" x14ac:dyDescent="0.35">
      <c r="A13" s="380" t="s">
        <v>229</v>
      </c>
      <c r="B13" s="380"/>
      <c r="C13" s="380"/>
      <c r="D13" s="380"/>
      <c r="E13" s="380"/>
      <c r="F13" s="380"/>
      <c r="G13" s="380"/>
      <c r="H13" s="381"/>
    </row>
    <row r="14" spans="1:11" s="373" customFormat="1" ht="30.75" customHeight="1" thickTop="1" x14ac:dyDescent="0.25">
      <c r="A14" s="382" t="s">
        <v>230</v>
      </c>
      <c r="B14" s="382" t="s">
        <v>231</v>
      </c>
      <c r="C14" s="382" t="s">
        <v>232</v>
      </c>
      <c r="D14" s="382" t="s">
        <v>233</v>
      </c>
      <c r="E14" s="383" t="s">
        <v>97</v>
      </c>
      <c r="F14" s="382" t="s">
        <v>234</v>
      </c>
      <c r="G14" s="384" t="s">
        <v>235</v>
      </c>
      <c r="H14" s="385"/>
      <c r="K14" s="483" t="s">
        <v>278</v>
      </c>
    </row>
    <row r="15" spans="1:11" x14ac:dyDescent="0.25">
      <c r="A15" s="386"/>
      <c r="B15" s="387"/>
      <c r="C15" s="388"/>
      <c r="D15" s="389"/>
      <c r="E15" s="390"/>
      <c r="F15" s="387"/>
      <c r="G15" s="391"/>
      <c r="I15" s="371"/>
    </row>
    <row r="16" spans="1:11" x14ac:dyDescent="0.25">
      <c r="A16" s="387"/>
      <c r="B16" s="387"/>
      <c r="C16" s="388"/>
      <c r="D16" s="392"/>
      <c r="E16" s="390"/>
      <c r="F16" s="387"/>
      <c r="G16" s="391"/>
      <c r="I16" s="371"/>
    </row>
    <row r="17" spans="1:13" x14ac:dyDescent="0.25">
      <c r="A17" s="387"/>
      <c r="B17" s="387"/>
      <c r="C17" s="388"/>
      <c r="D17" s="392"/>
      <c r="E17" s="390"/>
      <c r="F17" s="387"/>
      <c r="G17" s="391"/>
    </row>
    <row r="18" spans="1:13" x14ac:dyDescent="0.25">
      <c r="A18" s="387"/>
      <c r="B18" s="387"/>
      <c r="C18" s="388"/>
      <c r="D18" s="392"/>
      <c r="E18" s="390"/>
      <c r="F18" s="387"/>
      <c r="G18" s="391"/>
    </row>
    <row r="19" spans="1:13" x14ac:dyDescent="0.25">
      <c r="A19" s="393" t="s">
        <v>30</v>
      </c>
      <c r="B19" s="394"/>
      <c r="C19" s="394"/>
      <c r="D19" s="394"/>
      <c r="E19" s="394"/>
      <c r="F19" s="394"/>
      <c r="G19" s="395">
        <f>SUM(G15:G18)</f>
        <v>0</v>
      </c>
      <c r="H19" s="396"/>
    </row>
    <row r="22" spans="1:13" ht="20.25" thickBot="1" x14ac:dyDescent="0.35">
      <c r="A22" s="380" t="s">
        <v>236</v>
      </c>
      <c r="B22" s="380"/>
      <c r="C22" s="380"/>
      <c r="D22" s="380"/>
      <c r="E22" s="380"/>
      <c r="F22" s="380"/>
      <c r="G22" s="380"/>
      <c r="H22" s="380"/>
      <c r="I22" s="381"/>
    </row>
    <row r="23" spans="1:13" s="373" customFormat="1" ht="45.75" thickTop="1" x14ac:dyDescent="0.25">
      <c r="A23" s="382" t="s">
        <v>230</v>
      </c>
      <c r="B23" s="382" t="s">
        <v>231</v>
      </c>
      <c r="C23" s="397" t="s">
        <v>232</v>
      </c>
      <c r="D23" s="397" t="s">
        <v>233</v>
      </c>
      <c r="E23" s="397" t="s">
        <v>97</v>
      </c>
      <c r="F23" s="398" t="s">
        <v>235</v>
      </c>
      <c r="G23" s="382" t="s">
        <v>268</v>
      </c>
      <c r="H23" s="382" t="s">
        <v>269</v>
      </c>
      <c r="I23" s="385"/>
      <c r="K23" s="479"/>
      <c r="M23" s="399"/>
    </row>
    <row r="24" spans="1:13" x14ac:dyDescent="0.25">
      <c r="A24" s="387"/>
      <c r="B24" s="387"/>
      <c r="C24" s="388"/>
      <c r="D24" s="392"/>
      <c r="E24" s="390"/>
      <c r="F24" s="391"/>
      <c r="G24" s="387"/>
      <c r="H24" s="400"/>
    </row>
    <row r="25" spans="1:13" x14ac:dyDescent="0.25">
      <c r="A25" s="387"/>
      <c r="B25" s="387"/>
      <c r="C25" s="388"/>
      <c r="D25" s="392"/>
      <c r="E25" s="390"/>
      <c r="F25" s="391"/>
      <c r="G25" s="387"/>
      <c r="H25" s="400"/>
    </row>
    <row r="26" spans="1:13" x14ac:dyDescent="0.25">
      <c r="A26" s="387"/>
      <c r="B26" s="387"/>
      <c r="C26" s="388"/>
      <c r="D26" s="392"/>
      <c r="E26" s="390"/>
      <c r="F26" s="391"/>
      <c r="G26" s="387"/>
      <c r="H26" s="387"/>
      <c r="I26" s="373"/>
    </row>
    <row r="27" spans="1:13" ht="16.5" customHeight="1" x14ac:dyDescent="0.25">
      <c r="A27" s="387"/>
      <c r="B27" s="387"/>
      <c r="C27" s="388"/>
      <c r="D27" s="392"/>
      <c r="E27" s="390"/>
      <c r="F27" s="391"/>
      <c r="G27" s="387"/>
      <c r="H27" s="387"/>
    </row>
    <row r="28" spans="1:13" x14ac:dyDescent="0.25">
      <c r="A28" s="393" t="s">
        <v>30</v>
      </c>
      <c r="B28" s="394"/>
      <c r="C28" s="394"/>
      <c r="D28" s="394"/>
      <c r="E28" s="394"/>
      <c r="F28" s="395">
        <f>SUM(F24:F27)</f>
        <v>0</v>
      </c>
    </row>
    <row r="29" spans="1:13" x14ac:dyDescent="0.25">
      <c r="A29" s="396"/>
      <c r="B29" s="396"/>
      <c r="C29" s="396"/>
      <c r="D29" s="396"/>
      <c r="E29" s="396"/>
    </row>
    <row r="30" spans="1:13" ht="20.25" customHeight="1" thickBot="1" x14ac:dyDescent="0.35">
      <c r="A30" s="380" t="s">
        <v>237</v>
      </c>
      <c r="B30" s="380"/>
      <c r="C30" s="380"/>
      <c r="D30" s="380"/>
      <c r="E30" s="380"/>
      <c r="F30" s="380"/>
      <c r="G30" s="380"/>
      <c r="H30" s="380"/>
      <c r="K30" s="372"/>
    </row>
    <row r="31" spans="1:13" ht="45.75" thickTop="1" x14ac:dyDescent="0.25">
      <c r="A31" s="401" t="s">
        <v>230</v>
      </c>
      <c r="B31" s="401" t="s">
        <v>231</v>
      </c>
      <c r="C31" s="401" t="s">
        <v>232</v>
      </c>
      <c r="D31" s="402" t="s">
        <v>233</v>
      </c>
      <c r="E31" s="402" t="s">
        <v>97</v>
      </c>
      <c r="F31" s="401" t="s">
        <v>235</v>
      </c>
      <c r="G31" s="382" t="s">
        <v>268</v>
      </c>
      <c r="H31" s="382" t="s">
        <v>269</v>
      </c>
    </row>
    <row r="32" spans="1:13" ht="15.75" customHeight="1" x14ac:dyDescent="0.25">
      <c r="A32" s="403"/>
      <c r="B32" s="403"/>
      <c r="C32" s="404"/>
      <c r="D32" s="405"/>
      <c r="E32" s="405"/>
      <c r="F32" s="406"/>
      <c r="G32" s="403"/>
      <c r="H32" s="403"/>
    </row>
    <row r="33" spans="1:11" x14ac:dyDescent="0.25">
      <c r="A33" s="403"/>
      <c r="B33" s="403"/>
      <c r="C33" s="404"/>
      <c r="D33" s="405"/>
      <c r="E33" s="405"/>
      <c r="F33" s="406"/>
      <c r="G33" s="403"/>
      <c r="H33" s="403"/>
    </row>
    <row r="34" spans="1:11" ht="14.25" customHeight="1" x14ac:dyDescent="0.25">
      <c r="A34" s="403"/>
      <c r="B34" s="403"/>
      <c r="C34" s="404"/>
      <c r="D34" s="405"/>
      <c r="E34" s="405"/>
      <c r="F34" s="406"/>
      <c r="G34" s="403"/>
      <c r="H34" s="403"/>
    </row>
    <row r="35" spans="1:11" ht="14.25" customHeight="1" x14ac:dyDescent="0.25">
      <c r="A35" s="407"/>
      <c r="B35" s="407"/>
      <c r="C35" s="408"/>
      <c r="D35" s="409"/>
      <c r="E35" s="409"/>
      <c r="F35" s="410"/>
      <c r="G35" s="403"/>
      <c r="H35" s="403"/>
    </row>
    <row r="36" spans="1:11" ht="14.25" customHeight="1" x14ac:dyDescent="0.25">
      <c r="A36" s="411" t="s">
        <v>30</v>
      </c>
      <c r="B36" s="412"/>
      <c r="C36" s="412"/>
      <c r="D36" s="412"/>
      <c r="E36" s="412"/>
      <c r="F36" s="413">
        <f>SUM(F32:F35)</f>
        <v>0</v>
      </c>
      <c r="G36" s="414"/>
      <c r="H36" s="414"/>
    </row>
    <row r="37" spans="1:11" x14ac:dyDescent="0.25">
      <c r="A37" s="414"/>
      <c r="B37" s="414"/>
      <c r="C37" s="414"/>
      <c r="D37" s="414"/>
      <c r="E37" s="414"/>
      <c r="F37" s="414"/>
      <c r="H37" s="414"/>
    </row>
    <row r="38" spans="1:11" ht="20.25" thickBot="1" x14ac:dyDescent="0.35">
      <c r="A38" s="380" t="s">
        <v>260</v>
      </c>
      <c r="B38" s="380"/>
      <c r="C38" s="380"/>
      <c r="D38" s="380"/>
      <c r="E38" s="380"/>
      <c r="F38" s="380"/>
      <c r="G38" s="381"/>
      <c r="K38" s="372"/>
    </row>
    <row r="39" spans="1:11" ht="30.75" thickTop="1" x14ac:dyDescent="0.25">
      <c r="A39" s="401" t="s">
        <v>230</v>
      </c>
      <c r="B39" s="401" t="s">
        <v>231</v>
      </c>
      <c r="C39" s="401" t="s">
        <v>232</v>
      </c>
      <c r="D39" s="402" t="s">
        <v>233</v>
      </c>
      <c r="E39" s="402" t="s">
        <v>97</v>
      </c>
      <c r="F39" s="415" t="s">
        <v>235</v>
      </c>
      <c r="G39" s="416"/>
    </row>
    <row r="40" spans="1:11" ht="18.75" customHeight="1" x14ac:dyDescent="0.25">
      <c r="A40" s="417"/>
      <c r="B40" s="403"/>
      <c r="C40" s="404"/>
      <c r="D40" s="405"/>
      <c r="E40" s="418"/>
      <c r="F40" s="406"/>
      <c r="G40" s="414"/>
    </row>
    <row r="41" spans="1:11" x14ac:dyDescent="0.25">
      <c r="A41" s="417"/>
      <c r="B41" s="403"/>
      <c r="C41" s="404"/>
      <c r="D41" s="405"/>
      <c r="E41" s="418"/>
      <c r="F41" s="406"/>
      <c r="G41" s="414"/>
    </row>
    <row r="42" spans="1:11" x14ac:dyDescent="0.25">
      <c r="A42" s="403"/>
      <c r="B42" s="403"/>
      <c r="C42" s="404"/>
      <c r="D42" s="405"/>
      <c r="E42" s="418"/>
      <c r="F42" s="406"/>
      <c r="G42" s="414"/>
    </row>
    <row r="43" spans="1:11" x14ac:dyDescent="0.25">
      <c r="A43" s="407"/>
      <c r="B43" s="407"/>
      <c r="C43" s="408"/>
      <c r="D43" s="409"/>
      <c r="E43" s="419"/>
      <c r="F43" s="410"/>
      <c r="G43" s="414"/>
    </row>
    <row r="44" spans="1:11" x14ac:dyDescent="0.25">
      <c r="A44" s="411" t="s">
        <v>30</v>
      </c>
      <c r="B44" s="412"/>
      <c r="C44" s="412"/>
      <c r="D44" s="412"/>
      <c r="E44" s="412"/>
      <c r="F44" s="413">
        <f>SUM(F40:F43)</f>
        <v>0</v>
      </c>
      <c r="G44" s="414"/>
    </row>
    <row r="45" spans="1:11" x14ac:dyDescent="0.25">
      <c r="H45" s="414"/>
    </row>
    <row r="46" spans="1:11" ht="26.25" customHeight="1" thickBot="1" x14ac:dyDescent="0.35">
      <c r="A46" s="380" t="s">
        <v>238</v>
      </c>
      <c r="B46" s="380"/>
      <c r="C46" s="380"/>
      <c r="D46" s="380"/>
      <c r="E46" s="380"/>
      <c r="F46" s="380"/>
      <c r="G46" s="380"/>
      <c r="H46" s="380"/>
    </row>
    <row r="47" spans="1:11" ht="45.75" thickTop="1" x14ac:dyDescent="0.25">
      <c r="A47" s="382" t="s">
        <v>230</v>
      </c>
      <c r="B47" s="382" t="s">
        <v>231</v>
      </c>
      <c r="C47" s="382" t="s">
        <v>232</v>
      </c>
      <c r="D47" s="420" t="s">
        <v>233</v>
      </c>
      <c r="E47" s="421" t="s">
        <v>97</v>
      </c>
      <c r="F47" s="398" t="s">
        <v>235</v>
      </c>
      <c r="G47" s="382" t="s">
        <v>268</v>
      </c>
      <c r="H47" s="382" t="s">
        <v>269</v>
      </c>
      <c r="K47" s="422"/>
    </row>
    <row r="48" spans="1:11" x14ac:dyDescent="0.25">
      <c r="A48" s="387"/>
      <c r="B48" s="387"/>
      <c r="C48" s="388"/>
      <c r="D48" s="392"/>
      <c r="E48" s="390"/>
      <c r="F48" s="391"/>
      <c r="G48" s="387"/>
      <c r="H48" s="387"/>
    </row>
    <row r="49" spans="1:8" x14ac:dyDescent="0.25">
      <c r="A49" s="387"/>
      <c r="B49" s="387"/>
      <c r="C49" s="388"/>
      <c r="D49" s="392"/>
      <c r="E49" s="390"/>
      <c r="F49" s="391"/>
      <c r="G49" s="387"/>
      <c r="H49" s="387"/>
    </row>
    <row r="50" spans="1:8" x14ac:dyDescent="0.25">
      <c r="A50" s="387"/>
      <c r="B50" s="387"/>
      <c r="C50" s="388"/>
      <c r="D50" s="392"/>
      <c r="E50" s="390"/>
      <c r="F50" s="391"/>
      <c r="G50" s="403"/>
      <c r="H50" s="387"/>
    </row>
    <row r="51" spans="1:8" x14ac:dyDescent="0.25">
      <c r="A51" s="423"/>
      <c r="B51" s="423"/>
      <c r="C51" s="424"/>
      <c r="D51" s="425"/>
      <c r="E51" s="426"/>
      <c r="F51" s="427"/>
      <c r="G51" s="403"/>
      <c r="H51" s="387"/>
    </row>
    <row r="52" spans="1:8" x14ac:dyDescent="0.25">
      <c r="A52" s="393" t="s">
        <v>30</v>
      </c>
      <c r="B52" s="394"/>
      <c r="C52" s="394"/>
      <c r="D52" s="394"/>
      <c r="E52" s="394"/>
      <c r="F52" s="395">
        <f>SUM(F48:F51)</f>
        <v>0</v>
      </c>
      <c r="H52" s="414"/>
    </row>
    <row r="53" spans="1:8" x14ac:dyDescent="0.25">
      <c r="A53" s="396"/>
      <c r="B53" s="396"/>
      <c r="C53" s="396"/>
      <c r="D53" s="396"/>
      <c r="E53" s="396"/>
      <c r="F53" s="396"/>
      <c r="H53" s="414"/>
    </row>
    <row r="54" spans="1:8" x14ac:dyDescent="0.25">
      <c r="A54" s="396"/>
      <c r="B54" s="396"/>
      <c r="C54" s="396"/>
      <c r="D54" s="396"/>
      <c r="E54" s="396"/>
      <c r="F54" s="396"/>
      <c r="H54" s="414"/>
    </row>
    <row r="55" spans="1:8" ht="20.25" thickBot="1" x14ac:dyDescent="0.35">
      <c r="A55" s="380" t="s">
        <v>239</v>
      </c>
      <c r="B55" s="380"/>
      <c r="C55" s="380"/>
      <c r="D55" s="380"/>
      <c r="E55" s="380"/>
      <c r="F55" s="380"/>
      <c r="G55" s="380"/>
      <c r="H55" s="380"/>
    </row>
    <row r="56" spans="1:8" ht="45.75" thickTop="1" x14ac:dyDescent="0.25">
      <c r="A56" s="382" t="s">
        <v>230</v>
      </c>
      <c r="B56" s="382" t="s">
        <v>231</v>
      </c>
      <c r="C56" s="382" t="s">
        <v>232</v>
      </c>
      <c r="D56" s="420" t="s">
        <v>233</v>
      </c>
      <c r="E56" s="421" t="s">
        <v>97</v>
      </c>
      <c r="F56" s="398" t="s">
        <v>235</v>
      </c>
      <c r="G56" s="382" t="s">
        <v>268</v>
      </c>
      <c r="H56" s="382" t="s">
        <v>269</v>
      </c>
    </row>
    <row r="57" spans="1:8" x14ac:dyDescent="0.25">
      <c r="A57" s="387"/>
      <c r="B57" s="387"/>
      <c r="C57" s="388"/>
      <c r="D57" s="392"/>
      <c r="E57" s="392"/>
      <c r="F57" s="391"/>
      <c r="G57" s="387"/>
      <c r="H57" s="403"/>
    </row>
    <row r="58" spans="1:8" x14ac:dyDescent="0.25">
      <c r="A58" s="387"/>
      <c r="B58" s="387"/>
      <c r="C58" s="388"/>
      <c r="D58" s="392"/>
      <c r="E58" s="392"/>
      <c r="F58" s="391"/>
      <c r="G58" s="387"/>
      <c r="H58" s="403"/>
    </row>
    <row r="59" spans="1:8" x14ac:dyDescent="0.25">
      <c r="A59" s="387"/>
      <c r="B59" s="387"/>
      <c r="C59" s="388"/>
      <c r="D59" s="392"/>
      <c r="E59" s="392"/>
      <c r="F59" s="391"/>
      <c r="G59" s="403"/>
      <c r="H59" s="403"/>
    </row>
    <row r="60" spans="1:8" x14ac:dyDescent="0.25">
      <c r="A60" s="423"/>
      <c r="B60" s="423"/>
      <c r="C60" s="424"/>
      <c r="D60" s="425"/>
      <c r="E60" s="425"/>
      <c r="F60" s="427"/>
      <c r="G60" s="403"/>
      <c r="H60" s="403"/>
    </row>
    <row r="61" spans="1:8" x14ac:dyDescent="0.25">
      <c r="A61" s="393" t="s">
        <v>30</v>
      </c>
      <c r="B61" s="394"/>
      <c r="C61" s="394"/>
      <c r="D61" s="394"/>
      <c r="E61" s="394"/>
      <c r="F61" s="395">
        <f>SUM(F57:F60)</f>
        <v>0</v>
      </c>
      <c r="H61" s="414"/>
    </row>
    <row r="62" spans="1:8" x14ac:dyDescent="0.25">
      <c r="A62" s="396"/>
      <c r="B62" s="396"/>
      <c r="C62" s="396"/>
      <c r="D62" s="396"/>
      <c r="E62" s="396"/>
      <c r="F62" s="396"/>
      <c r="H62" s="414"/>
    </row>
    <row r="63" spans="1:8" ht="20.25" thickBot="1" x14ac:dyDescent="0.35">
      <c r="A63" s="380" t="s">
        <v>261</v>
      </c>
      <c r="B63" s="380"/>
      <c r="C63" s="380"/>
      <c r="D63" s="380"/>
      <c r="E63" s="380"/>
      <c r="F63" s="380"/>
      <c r="G63" s="381"/>
    </row>
    <row r="64" spans="1:8" ht="30.75" thickTop="1" x14ac:dyDescent="0.25">
      <c r="A64" s="382" t="s">
        <v>230</v>
      </c>
      <c r="B64" s="382" t="s">
        <v>231</v>
      </c>
      <c r="C64" s="382" t="s">
        <v>232</v>
      </c>
      <c r="D64" s="420" t="s">
        <v>233</v>
      </c>
      <c r="E64" s="421" t="s">
        <v>97</v>
      </c>
      <c r="F64" s="428" t="s">
        <v>235</v>
      </c>
      <c r="G64" s="385"/>
    </row>
    <row r="65" spans="1:8" x14ac:dyDescent="0.25">
      <c r="A65" s="429"/>
      <c r="B65" s="429"/>
      <c r="C65" s="429"/>
      <c r="D65" s="430"/>
      <c r="E65" s="431"/>
      <c r="F65" s="432"/>
      <c r="G65" s="385"/>
    </row>
    <row r="66" spans="1:8" x14ac:dyDescent="0.25">
      <c r="A66" s="429"/>
      <c r="B66" s="429"/>
      <c r="C66" s="429"/>
      <c r="D66" s="430"/>
      <c r="E66" s="431"/>
      <c r="F66" s="432"/>
      <c r="G66" s="385"/>
    </row>
    <row r="67" spans="1:8" x14ac:dyDescent="0.25">
      <c r="A67" s="429"/>
      <c r="B67" s="429"/>
      <c r="C67" s="429"/>
      <c r="D67" s="430"/>
      <c r="E67" s="431"/>
      <c r="F67" s="432"/>
      <c r="G67" s="385"/>
    </row>
    <row r="68" spans="1:8" x14ac:dyDescent="0.25">
      <c r="A68" s="433"/>
      <c r="B68" s="387"/>
      <c r="C68" s="387"/>
      <c r="D68" s="434"/>
      <c r="E68" s="435"/>
      <c r="F68" s="391"/>
    </row>
    <row r="69" spans="1:8" x14ac:dyDescent="0.25">
      <c r="A69" s="393" t="s">
        <v>30</v>
      </c>
      <c r="B69" s="394"/>
      <c r="C69" s="394"/>
      <c r="D69" s="394"/>
      <c r="E69" s="394"/>
      <c r="F69" s="395">
        <f>SUM(F65:F68)</f>
        <v>0</v>
      </c>
    </row>
    <row r="71" spans="1:8" ht="15.75" thickBot="1" x14ac:dyDescent="0.3">
      <c r="A71" s="436" t="s">
        <v>240</v>
      </c>
      <c r="B71" s="436"/>
      <c r="C71" s="436"/>
      <c r="D71" s="436"/>
      <c r="E71" s="436"/>
      <c r="F71" s="437">
        <f>G19+F28+F36+F44+F52++F61+F69</f>
        <v>0</v>
      </c>
      <c r="G71" s="438"/>
    </row>
    <row r="72" spans="1:8" ht="15.75" thickTop="1" x14ac:dyDescent="0.25">
      <c r="A72" s="439"/>
      <c r="B72" s="439"/>
      <c r="C72" s="439"/>
      <c r="D72" s="439"/>
      <c r="E72" s="439"/>
      <c r="F72" s="439"/>
    </row>
    <row r="74" spans="1:8" ht="20.25" thickBot="1" x14ac:dyDescent="0.35">
      <c r="A74" s="380" t="s">
        <v>241</v>
      </c>
      <c r="B74" s="380"/>
      <c r="C74" s="380"/>
      <c r="D74" s="380"/>
      <c r="E74" s="380"/>
      <c r="F74" s="380"/>
      <c r="G74" s="381"/>
    </row>
    <row r="75" spans="1:8" ht="30.75" thickTop="1" x14ac:dyDescent="0.25">
      <c r="A75" s="382" t="s">
        <v>230</v>
      </c>
      <c r="B75" s="382" t="s">
        <v>231</v>
      </c>
      <c r="C75" s="382" t="s">
        <v>232</v>
      </c>
      <c r="D75" s="420" t="s">
        <v>242</v>
      </c>
      <c r="E75" s="421" t="s">
        <v>97</v>
      </c>
      <c r="F75" s="428" t="s">
        <v>235</v>
      </c>
      <c r="G75" s="385"/>
      <c r="H75" s="440"/>
    </row>
    <row r="76" spans="1:8" x14ac:dyDescent="0.25">
      <c r="A76" s="387"/>
      <c r="B76" s="387"/>
      <c r="C76" s="388"/>
      <c r="D76" s="392"/>
      <c r="E76" s="390"/>
      <c r="F76" s="391"/>
    </row>
    <row r="77" spans="1:8" x14ac:dyDescent="0.25">
      <c r="A77" s="387"/>
      <c r="B77" s="387"/>
      <c r="C77" s="388"/>
      <c r="D77" s="392"/>
      <c r="E77" s="390"/>
      <c r="F77" s="391"/>
    </row>
    <row r="78" spans="1:8" x14ac:dyDescent="0.25">
      <c r="A78" s="387"/>
      <c r="B78" s="387"/>
      <c r="C78" s="388"/>
      <c r="D78" s="392"/>
      <c r="E78" s="390"/>
      <c r="F78" s="391"/>
    </row>
    <row r="79" spans="1:8" ht="19.5" x14ac:dyDescent="0.3">
      <c r="A79" s="423"/>
      <c r="B79" s="423"/>
      <c r="C79" s="424"/>
      <c r="D79" s="425"/>
      <c r="E79" s="426"/>
      <c r="F79" s="427"/>
      <c r="G79" s="381"/>
    </row>
    <row r="80" spans="1:8" x14ac:dyDescent="0.25">
      <c r="A80" s="393" t="s">
        <v>30</v>
      </c>
      <c r="B80" s="394"/>
      <c r="C80" s="394"/>
      <c r="D80" s="394"/>
      <c r="E80" s="394"/>
      <c r="F80" s="395">
        <f>SUM(F76:F79)</f>
        <v>0</v>
      </c>
      <c r="G80" s="385"/>
    </row>
    <row r="82" spans="1:7" ht="17.25" customHeight="1" x14ac:dyDescent="0.25"/>
    <row r="83" spans="1:7" ht="16.5" customHeight="1" thickBot="1" x14ac:dyDescent="0.35">
      <c r="A83" s="441" t="s">
        <v>243</v>
      </c>
      <c r="B83" s="380"/>
      <c r="C83" s="380"/>
      <c r="D83" s="380"/>
      <c r="E83" s="380"/>
      <c r="F83" s="442">
        <f>F71-F80</f>
        <v>0</v>
      </c>
    </row>
    <row r="84" spans="1:7" ht="15.75" thickTop="1" x14ac:dyDescent="0.25"/>
    <row r="86" spans="1:7" ht="23.25" x14ac:dyDescent="0.35">
      <c r="A86" s="443" t="s">
        <v>244</v>
      </c>
      <c r="B86" s="443"/>
      <c r="C86" s="443"/>
      <c r="D86" s="443"/>
      <c r="E86" s="443"/>
      <c r="F86" s="443"/>
      <c r="G86" s="438"/>
    </row>
    <row r="87" spans="1:7" ht="17.25" customHeight="1" x14ac:dyDescent="0.35">
      <c r="A87" s="414" t="s">
        <v>129</v>
      </c>
      <c r="B87" s="443"/>
      <c r="C87" s="443"/>
      <c r="D87" s="443"/>
      <c r="E87" s="443"/>
      <c r="F87" s="443"/>
      <c r="G87" s="438"/>
    </row>
    <row r="88" spans="1:7" ht="21" customHeight="1" thickBot="1" x14ac:dyDescent="0.35">
      <c r="A88" s="380" t="s">
        <v>245</v>
      </c>
      <c r="B88" s="380"/>
      <c r="C88" s="380"/>
      <c r="D88" s="380"/>
      <c r="E88" s="380"/>
      <c r="F88" s="380"/>
      <c r="G88" s="381"/>
    </row>
    <row r="89" spans="1:7" ht="30.75" thickTop="1" x14ac:dyDescent="0.25">
      <c r="A89" s="382" t="s">
        <v>230</v>
      </c>
      <c r="B89" s="382" t="s">
        <v>231</v>
      </c>
      <c r="C89" s="382" t="s">
        <v>232</v>
      </c>
      <c r="D89" s="444" t="s">
        <v>246</v>
      </c>
      <c r="E89" s="444" t="s">
        <v>97</v>
      </c>
      <c r="F89" s="384" t="s">
        <v>235</v>
      </c>
      <c r="G89" s="385"/>
    </row>
    <row r="90" spans="1:7" ht="16.5" customHeight="1" x14ac:dyDescent="0.3">
      <c r="A90" s="387"/>
      <c r="B90" s="445"/>
      <c r="C90" s="446"/>
      <c r="D90" s="447" t="s">
        <v>247</v>
      </c>
      <c r="E90" s="448"/>
      <c r="F90" s="449"/>
      <c r="G90" s="381"/>
    </row>
    <row r="91" spans="1:7" x14ac:dyDescent="0.25">
      <c r="A91" s="445"/>
      <c r="B91" s="445"/>
      <c r="C91" s="446"/>
      <c r="D91" s="447" t="s">
        <v>248</v>
      </c>
      <c r="E91" s="448"/>
      <c r="F91" s="449"/>
    </row>
    <row r="92" spans="1:7" x14ac:dyDescent="0.25">
      <c r="A92" s="450"/>
      <c r="B92" s="450"/>
      <c r="C92" s="451"/>
      <c r="D92" s="452"/>
      <c r="E92" s="435"/>
      <c r="F92" s="453"/>
    </row>
    <row r="93" spans="1:7" x14ac:dyDescent="0.25">
      <c r="A93" s="454"/>
      <c r="B93" s="454"/>
      <c r="C93" s="455"/>
      <c r="D93" s="456"/>
      <c r="E93" s="457"/>
      <c r="F93" s="458"/>
    </row>
    <row r="94" spans="1:7" x14ac:dyDescent="0.25">
      <c r="A94" s="459" t="s">
        <v>30</v>
      </c>
      <c r="B94" s="460"/>
      <c r="C94" s="460"/>
      <c r="D94" s="460"/>
      <c r="E94" s="460"/>
      <c r="F94" s="461">
        <f>SUM(F90:F93)</f>
        <v>0</v>
      </c>
      <c r="G94" s="396"/>
    </row>
    <row r="96" spans="1:7" ht="27" customHeight="1" thickBot="1" x14ac:dyDescent="0.35">
      <c r="A96" s="380" t="s">
        <v>249</v>
      </c>
      <c r="B96" s="380"/>
      <c r="C96" s="380"/>
      <c r="D96" s="380"/>
      <c r="E96" s="380"/>
      <c r="F96" s="380"/>
      <c r="G96" s="462"/>
    </row>
    <row r="97" spans="1:8" ht="30.75" thickTop="1" x14ac:dyDescent="0.25">
      <c r="A97" s="382" t="s">
        <v>230</v>
      </c>
      <c r="B97" s="382" t="s">
        <v>231</v>
      </c>
      <c r="C97" s="382" t="s">
        <v>232</v>
      </c>
      <c r="D97" s="444" t="s">
        <v>246</v>
      </c>
      <c r="E97" s="444" t="s">
        <v>97</v>
      </c>
      <c r="F97" s="428" t="s">
        <v>235</v>
      </c>
      <c r="G97" s="385"/>
    </row>
    <row r="98" spans="1:8" x14ac:dyDescent="0.25">
      <c r="A98" s="450"/>
      <c r="B98" s="450"/>
      <c r="C98" s="451"/>
      <c r="D98" s="463"/>
      <c r="E98" s="464"/>
      <c r="F98" s="453"/>
    </row>
    <row r="99" spans="1:8" x14ac:dyDescent="0.25">
      <c r="A99" s="387"/>
      <c r="B99" s="387"/>
      <c r="C99" s="388"/>
      <c r="D99" s="392"/>
      <c r="E99" s="390"/>
      <c r="F99" s="465"/>
    </row>
    <row r="100" spans="1:8" x14ac:dyDescent="0.25">
      <c r="A100" s="387"/>
      <c r="B100" s="387"/>
      <c r="C100" s="388"/>
      <c r="D100" s="392"/>
      <c r="E100" s="390"/>
      <c r="F100" s="465"/>
    </row>
    <row r="101" spans="1:8" x14ac:dyDescent="0.25">
      <c r="A101" s="387"/>
      <c r="B101" s="387"/>
      <c r="C101" s="388"/>
      <c r="D101" s="392"/>
      <c r="E101" s="390"/>
      <c r="F101" s="465"/>
    </row>
    <row r="102" spans="1:8" x14ac:dyDescent="0.25">
      <c r="A102" s="393" t="s">
        <v>30</v>
      </c>
      <c r="B102" s="394"/>
      <c r="C102" s="394"/>
      <c r="D102" s="394"/>
      <c r="E102" s="394"/>
      <c r="F102" s="466">
        <f>SUM(F98:F101)</f>
        <v>0</v>
      </c>
      <c r="G102" s="396"/>
      <c r="H102" s="438"/>
    </row>
    <row r="104" spans="1:8" ht="29.25" customHeight="1" thickBot="1" x14ac:dyDescent="0.35">
      <c r="A104" s="380" t="s">
        <v>250</v>
      </c>
      <c r="B104" s="380"/>
      <c r="C104" s="380"/>
      <c r="D104" s="380"/>
      <c r="E104" s="380"/>
      <c r="F104" s="380"/>
      <c r="G104" s="462"/>
      <c r="H104" s="381"/>
    </row>
    <row r="105" spans="1:8" ht="30.75" thickTop="1" x14ac:dyDescent="0.25">
      <c r="A105" s="382" t="s">
        <v>230</v>
      </c>
      <c r="B105" s="382" t="s">
        <v>231</v>
      </c>
      <c r="C105" s="382" t="s">
        <v>232</v>
      </c>
      <c r="D105" s="382" t="s">
        <v>246</v>
      </c>
      <c r="E105" s="382" t="s">
        <v>97</v>
      </c>
      <c r="F105" s="428" t="s">
        <v>235</v>
      </c>
      <c r="G105" s="385"/>
    </row>
    <row r="106" spans="1:8" x14ac:dyDescent="0.25">
      <c r="A106" s="467"/>
      <c r="B106" s="467"/>
      <c r="C106" s="467"/>
      <c r="D106" s="447" t="s">
        <v>251</v>
      </c>
      <c r="E106" s="448"/>
      <c r="F106" s="468"/>
    </row>
    <row r="107" spans="1:8" x14ac:dyDescent="0.25">
      <c r="A107" s="450"/>
      <c r="B107" s="450"/>
      <c r="C107" s="451"/>
      <c r="D107" s="452"/>
      <c r="E107" s="373"/>
      <c r="F107" s="469"/>
    </row>
    <row r="108" spans="1:8" x14ac:dyDescent="0.25">
      <c r="A108" s="387"/>
      <c r="B108" s="387"/>
      <c r="C108" s="388"/>
      <c r="D108" s="392"/>
      <c r="E108" s="390"/>
      <c r="F108" s="470"/>
    </row>
    <row r="109" spans="1:8" x14ac:dyDescent="0.25">
      <c r="A109" s="387"/>
      <c r="B109" s="387"/>
      <c r="C109" s="388"/>
      <c r="D109" s="392"/>
      <c r="E109" s="390"/>
      <c r="F109" s="470"/>
    </row>
    <row r="110" spans="1:8" x14ac:dyDescent="0.25">
      <c r="A110" s="393" t="s">
        <v>30</v>
      </c>
      <c r="B110" s="394"/>
      <c r="C110" s="394"/>
      <c r="D110" s="394"/>
      <c r="E110" s="394"/>
      <c r="F110" s="466">
        <f>SUM(F106:F109)</f>
        <v>0</v>
      </c>
      <c r="G110" s="396"/>
    </row>
    <row r="111" spans="1:8" ht="15.75" thickBot="1" x14ac:dyDescent="0.3"/>
    <row r="112" spans="1:8" ht="21.75" thickBot="1" x14ac:dyDescent="0.4">
      <c r="A112" s="471" t="s">
        <v>262</v>
      </c>
      <c r="B112" s="472"/>
      <c r="C112" s="472"/>
      <c r="D112" s="472"/>
      <c r="E112" s="472"/>
      <c r="F112" s="473">
        <f>0.7*F83</f>
        <v>0</v>
      </c>
      <c r="G112" s="396"/>
    </row>
    <row r="114" spans="1:7" ht="20.25" thickBot="1" x14ac:dyDescent="0.35">
      <c r="A114" s="380" t="s">
        <v>252</v>
      </c>
      <c r="B114" s="380"/>
      <c r="C114" s="380"/>
      <c r="D114" s="380"/>
      <c r="E114" s="380"/>
      <c r="F114" s="474">
        <f>F112+F110+F102+F94</f>
        <v>0</v>
      </c>
      <c r="G114" s="438"/>
    </row>
    <row r="115" spans="1:7" ht="15.75" thickTop="1" x14ac:dyDescent="0.25"/>
    <row r="117" spans="1:7" ht="27" customHeight="1" thickBot="1" x14ac:dyDescent="0.35">
      <c r="A117" s="475" t="s">
        <v>80</v>
      </c>
      <c r="B117" s="380"/>
      <c r="C117" s="380"/>
      <c r="D117" s="380"/>
      <c r="E117" s="380"/>
      <c r="F117" s="380"/>
      <c r="G117" s="438"/>
    </row>
    <row r="118" spans="1:7" ht="20.25" thickTop="1" x14ac:dyDescent="0.3">
      <c r="A118" s="476"/>
      <c r="B118" s="476"/>
      <c r="C118" s="476"/>
      <c r="D118" s="477" t="s">
        <v>263</v>
      </c>
      <c r="E118" s="477"/>
      <c r="F118" s="476"/>
    </row>
  </sheetData>
  <mergeCells count="7">
    <mergeCell ref="G3:H3"/>
    <mergeCell ref="A11:H11"/>
    <mergeCell ref="A5:H5"/>
    <mergeCell ref="A7:E7"/>
    <mergeCell ref="F7:H7"/>
    <mergeCell ref="A8:H8"/>
    <mergeCell ref="A9:H9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cellComments="asDisplayed" r:id="rId1"/>
  <headerFooter>
    <oddHeader>&amp;R&amp;P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1"/>
  <dimension ref="A1:E34"/>
  <sheetViews>
    <sheetView showGridLines="0" zoomScaleNormal="100" workbookViewId="0">
      <selection activeCell="H40" sqref="H40"/>
    </sheetView>
  </sheetViews>
  <sheetFormatPr defaultColWidth="9.140625" defaultRowHeight="12.75" x14ac:dyDescent="0.2"/>
  <cols>
    <col min="1" max="1" width="24.42578125" style="124" customWidth="1"/>
    <col min="2" max="2" width="34.140625" style="124" customWidth="1"/>
    <col min="3" max="3" width="24.5703125" style="124" customWidth="1"/>
    <col min="4" max="4" width="42.140625" style="124" customWidth="1"/>
    <col min="5" max="5" width="16" style="124" customWidth="1"/>
    <col min="6" max="16384" width="9.140625" style="124"/>
  </cols>
  <sheetData>
    <row r="1" spans="1:5" x14ac:dyDescent="0.2">
      <c r="A1" s="123"/>
      <c r="E1" s="123" t="s">
        <v>71</v>
      </c>
    </row>
    <row r="2" spans="1:5" x14ac:dyDescent="0.2">
      <c r="A2" s="123"/>
      <c r="E2" s="123"/>
    </row>
    <row r="3" spans="1:5" x14ac:dyDescent="0.2">
      <c r="A3" s="123"/>
      <c r="E3" s="123"/>
    </row>
    <row r="4" spans="1:5" x14ac:dyDescent="0.2">
      <c r="A4" s="123" t="s">
        <v>72</v>
      </c>
      <c r="E4" s="123"/>
    </row>
    <row r="5" spans="1:5" x14ac:dyDescent="0.2">
      <c r="A5" s="123"/>
      <c r="E5" s="123"/>
    </row>
    <row r="7" spans="1:5" x14ac:dyDescent="0.2">
      <c r="A7" s="123" t="s">
        <v>73</v>
      </c>
      <c r="B7" s="125"/>
      <c r="C7" s="125"/>
      <c r="D7" s="125"/>
    </row>
    <row r="10" spans="1:5" x14ac:dyDescent="0.2">
      <c r="A10" s="123" t="s">
        <v>74</v>
      </c>
      <c r="B10" s="125"/>
      <c r="C10" s="125"/>
      <c r="D10" s="125"/>
    </row>
    <row r="13" spans="1:5" x14ac:dyDescent="0.2">
      <c r="A13" s="239" t="s">
        <v>75</v>
      </c>
      <c r="B13" s="240" t="s">
        <v>76</v>
      </c>
      <c r="C13" s="240" t="s">
        <v>77</v>
      </c>
      <c r="D13" s="240" t="s">
        <v>78</v>
      </c>
      <c r="E13" s="241" t="s">
        <v>79</v>
      </c>
    </row>
    <row r="14" spans="1:5" x14ac:dyDescent="0.2">
      <c r="A14" s="126"/>
      <c r="B14" s="126"/>
      <c r="C14" s="126"/>
      <c r="D14" s="126"/>
      <c r="E14" s="126"/>
    </row>
    <row r="15" spans="1:5" x14ac:dyDescent="0.2">
      <c r="A15" s="127"/>
      <c r="B15" s="127"/>
      <c r="C15" s="127"/>
      <c r="D15" s="127"/>
      <c r="E15" s="127"/>
    </row>
    <row r="16" spans="1:5" x14ac:dyDescent="0.2">
      <c r="A16" s="127"/>
      <c r="B16" s="127"/>
      <c r="C16" s="127"/>
      <c r="D16" s="127"/>
      <c r="E16" s="127"/>
    </row>
    <row r="17" spans="1:5" x14ac:dyDescent="0.2">
      <c r="A17" s="127"/>
      <c r="B17" s="127"/>
      <c r="C17" s="127"/>
      <c r="D17" s="127"/>
      <c r="E17" s="127"/>
    </row>
    <row r="18" spans="1:5" x14ac:dyDescent="0.2">
      <c r="A18" s="127"/>
      <c r="B18" s="127"/>
      <c r="C18" s="127"/>
      <c r="D18" s="127"/>
      <c r="E18" s="127"/>
    </row>
    <row r="19" spans="1:5" x14ac:dyDescent="0.2">
      <c r="A19" s="127"/>
      <c r="B19" s="127"/>
      <c r="C19" s="127"/>
      <c r="D19" s="127"/>
      <c r="E19" s="127"/>
    </row>
    <row r="20" spans="1:5" x14ac:dyDescent="0.2">
      <c r="A20" s="127"/>
      <c r="B20" s="127"/>
      <c r="C20" s="127"/>
      <c r="D20" s="127"/>
      <c r="E20" s="127"/>
    </row>
    <row r="21" spans="1:5" x14ac:dyDescent="0.2">
      <c r="A21" s="127"/>
      <c r="B21" s="127"/>
      <c r="C21" s="127"/>
      <c r="D21" s="127"/>
      <c r="E21" s="127"/>
    </row>
    <row r="22" spans="1:5" x14ac:dyDescent="0.2">
      <c r="A22" s="127"/>
      <c r="B22" s="127"/>
      <c r="C22" s="127"/>
      <c r="D22" s="127"/>
      <c r="E22" s="127"/>
    </row>
    <row r="23" spans="1:5" x14ac:dyDescent="0.2">
      <c r="A23" s="127"/>
      <c r="B23" s="127"/>
      <c r="C23" s="127"/>
      <c r="D23" s="127"/>
      <c r="E23" s="127"/>
    </row>
    <row r="24" spans="1:5" x14ac:dyDescent="0.2">
      <c r="A24" s="127"/>
      <c r="B24" s="127"/>
      <c r="C24" s="127"/>
      <c r="D24" s="127"/>
      <c r="E24" s="127"/>
    </row>
    <row r="25" spans="1:5" x14ac:dyDescent="0.2">
      <c r="A25" s="127"/>
      <c r="B25" s="127"/>
      <c r="C25" s="127"/>
      <c r="D25" s="127"/>
      <c r="E25" s="127"/>
    </row>
    <row r="26" spans="1:5" x14ac:dyDescent="0.2">
      <c r="A26" s="127"/>
      <c r="B26" s="127"/>
      <c r="C26" s="127"/>
      <c r="D26" s="127"/>
      <c r="E26" s="127"/>
    </row>
    <row r="27" spans="1:5" x14ac:dyDescent="0.2">
      <c r="A27" s="127"/>
      <c r="B27" s="127"/>
      <c r="C27" s="127"/>
      <c r="D27" s="127"/>
      <c r="E27" s="127"/>
    </row>
    <row r="28" spans="1:5" x14ac:dyDescent="0.2">
      <c r="A28" s="127"/>
      <c r="B28" s="127"/>
      <c r="C28" s="127"/>
      <c r="D28" s="127"/>
      <c r="E28" s="127"/>
    </row>
    <row r="29" spans="1:5" x14ac:dyDescent="0.2">
      <c r="A29" s="127"/>
      <c r="B29" s="127"/>
      <c r="C29" s="127"/>
      <c r="D29" s="127"/>
      <c r="E29" s="127"/>
    </row>
    <row r="30" spans="1:5" x14ac:dyDescent="0.2">
      <c r="A30" s="127"/>
      <c r="B30" s="127"/>
      <c r="C30" s="127"/>
      <c r="D30" s="127"/>
      <c r="E30" s="127"/>
    </row>
    <row r="34" spans="1:4" x14ac:dyDescent="0.2">
      <c r="A34" s="124" t="s">
        <v>80</v>
      </c>
      <c r="B34" s="125"/>
      <c r="C34" s="125"/>
      <c r="D34" s="125"/>
    </row>
  </sheetData>
  <phoneticPr fontId="27" type="noConversion"/>
  <pageMargins left="0.75" right="0.75" top="1" bottom="1" header="0.4921259845" footer="0.4921259845"/>
  <pageSetup paperSize="9" scale="90" orientation="landscape" r:id="rId1"/>
  <headerFooter alignWithMargins="0">
    <oddHeader>&amp;L&amp;G</oddHeader>
    <oddFooter xml:space="preserve">&amp;CEtelä-Savon maakuntaliitto, Mikonkatu 5, 50100 Mikkeli Y-tunnus 0215839-7 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3">
    <pageSetUpPr fitToPage="1"/>
  </sheetPr>
  <dimension ref="A1:L59"/>
  <sheetViews>
    <sheetView showGridLines="0" zoomScale="75" zoomScaleNormal="75" workbookViewId="0">
      <selection activeCell="O34" sqref="O34"/>
    </sheetView>
  </sheetViews>
  <sheetFormatPr defaultColWidth="9.140625" defaultRowHeight="12.75" x14ac:dyDescent="0.2"/>
  <cols>
    <col min="1" max="1" width="6.5703125" style="124" customWidth="1"/>
    <col min="2" max="2" width="8.140625" style="124" customWidth="1"/>
    <col min="3" max="3" width="45.7109375" style="124" customWidth="1"/>
    <col min="4" max="4" width="7.85546875" style="124" customWidth="1"/>
    <col min="5" max="5" width="45.7109375" style="124" customWidth="1"/>
    <col min="6" max="6" width="8.42578125" style="124" customWidth="1"/>
    <col min="7" max="7" width="44.7109375" style="124" customWidth="1"/>
    <col min="8" max="8" width="11.28515625" style="124" customWidth="1"/>
    <col min="9" max="9" width="45.85546875" style="124" customWidth="1"/>
    <col min="10" max="16384" width="9.140625" style="124"/>
  </cols>
  <sheetData>
    <row r="1" spans="1:12" ht="27.75" customHeight="1" x14ac:dyDescent="0.3">
      <c r="A1" s="128" t="s">
        <v>81</v>
      </c>
      <c r="B1" s="129"/>
      <c r="C1" s="129"/>
      <c r="D1" s="130"/>
      <c r="E1" s="131"/>
      <c r="F1" s="130"/>
      <c r="G1" s="131"/>
      <c r="H1" s="132" t="s">
        <v>82</v>
      </c>
      <c r="I1" s="133" t="s">
        <v>142</v>
      </c>
      <c r="J1" s="134"/>
      <c r="K1" s="135"/>
      <c r="L1" s="135"/>
    </row>
    <row r="2" spans="1:12" ht="16.5" x14ac:dyDescent="0.3">
      <c r="A2" s="136" t="s">
        <v>83</v>
      </c>
      <c r="B2" s="137"/>
      <c r="C2" s="137"/>
      <c r="D2" s="137"/>
      <c r="E2" s="137"/>
      <c r="F2" s="137"/>
      <c r="G2" s="137"/>
      <c r="H2" s="138"/>
      <c r="I2" s="139" t="s">
        <v>84</v>
      </c>
      <c r="J2" s="140">
        <f>+B42</f>
        <v>0</v>
      </c>
      <c r="K2" s="135"/>
      <c r="L2" s="135"/>
    </row>
    <row r="3" spans="1:12" ht="16.5" x14ac:dyDescent="0.3">
      <c r="A3" s="136" t="s">
        <v>85</v>
      </c>
      <c r="B3" s="137"/>
      <c r="C3" s="141"/>
      <c r="D3" s="141"/>
      <c r="E3" s="141"/>
      <c r="F3" s="141"/>
      <c r="G3" s="141"/>
      <c r="H3" s="138"/>
      <c r="I3" s="139" t="s">
        <v>86</v>
      </c>
      <c r="J3" s="140">
        <f>+D42</f>
        <v>0</v>
      </c>
      <c r="K3" s="135"/>
      <c r="L3" s="135"/>
    </row>
    <row r="4" spans="1:12" ht="16.5" x14ac:dyDescent="0.3">
      <c r="A4" s="136"/>
      <c r="B4" s="137"/>
      <c r="C4" s="142"/>
      <c r="D4" s="142"/>
      <c r="E4" s="142"/>
      <c r="F4" s="142"/>
      <c r="G4" s="143"/>
      <c r="H4" s="138"/>
      <c r="I4" s="139" t="s">
        <v>87</v>
      </c>
      <c r="J4" s="140">
        <f>+F42</f>
        <v>0</v>
      </c>
      <c r="K4" s="135"/>
      <c r="L4" s="135"/>
    </row>
    <row r="5" spans="1:12" ht="16.5" x14ac:dyDescent="0.3">
      <c r="A5" s="136" t="s">
        <v>88</v>
      </c>
      <c r="B5" s="137"/>
      <c r="C5" s="144"/>
      <c r="D5" s="144"/>
      <c r="E5" s="144"/>
      <c r="F5" s="144"/>
      <c r="G5" s="144"/>
      <c r="H5" s="145"/>
      <c r="I5" s="146" t="s">
        <v>89</v>
      </c>
      <c r="J5" s="140">
        <f>+H42</f>
        <v>0</v>
      </c>
      <c r="K5" s="135"/>
      <c r="L5" s="135"/>
    </row>
    <row r="6" spans="1:12" ht="16.5" x14ac:dyDescent="0.3">
      <c r="A6" s="147"/>
      <c r="B6" s="135"/>
      <c r="C6" s="148"/>
      <c r="D6" s="135"/>
      <c r="E6" s="148"/>
      <c r="F6" s="135"/>
      <c r="G6" s="148"/>
      <c r="H6" s="149"/>
      <c r="I6" s="150" t="s">
        <v>90</v>
      </c>
      <c r="J6" s="151">
        <f>SUM(J2:J5)</f>
        <v>0</v>
      </c>
      <c r="K6" s="135"/>
      <c r="L6" s="135"/>
    </row>
    <row r="7" spans="1:12" ht="16.5" x14ac:dyDescent="0.3">
      <c r="A7" s="152"/>
      <c r="B7" s="153" t="s">
        <v>91</v>
      </c>
      <c r="C7" s="154"/>
      <c r="D7" s="153" t="s">
        <v>92</v>
      </c>
      <c r="E7" s="154"/>
      <c r="F7" s="153" t="s">
        <v>93</v>
      </c>
      <c r="G7" s="154"/>
      <c r="H7" s="153" t="s">
        <v>94</v>
      </c>
      <c r="I7" s="154"/>
      <c r="J7" s="155" t="s">
        <v>95</v>
      </c>
      <c r="K7" s="135"/>
      <c r="L7" s="135"/>
    </row>
    <row r="8" spans="1:12" ht="16.5" x14ac:dyDescent="0.3">
      <c r="A8" s="156" t="s">
        <v>46</v>
      </c>
      <c r="B8" s="157" t="s">
        <v>96</v>
      </c>
      <c r="C8" s="158" t="s">
        <v>97</v>
      </c>
      <c r="D8" s="157" t="s">
        <v>96</v>
      </c>
      <c r="E8" s="159" t="s">
        <v>97</v>
      </c>
      <c r="F8" s="157" t="s">
        <v>96</v>
      </c>
      <c r="G8" s="159" t="s">
        <v>97</v>
      </c>
      <c r="H8" s="157" t="s">
        <v>96</v>
      </c>
      <c r="I8" s="159" t="s">
        <v>97</v>
      </c>
      <c r="J8" s="160"/>
      <c r="K8" s="135"/>
      <c r="L8" s="135"/>
    </row>
    <row r="9" spans="1:12" ht="16.5" x14ac:dyDescent="0.3">
      <c r="A9" s="161">
        <v>1</v>
      </c>
      <c r="B9" s="162"/>
      <c r="C9" s="163"/>
      <c r="D9" s="162"/>
      <c r="E9" s="164"/>
      <c r="F9" s="162"/>
      <c r="G9" s="164"/>
      <c r="H9" s="230">
        <f t="shared" ref="H9:H39" si="0">8-B9-D9</f>
        <v>8</v>
      </c>
      <c r="I9" s="164"/>
      <c r="J9" s="162">
        <f t="shared" ref="J9:J40" si="1">B9+D9+F9+H9</f>
        <v>8</v>
      </c>
      <c r="K9" s="135"/>
      <c r="L9" s="135"/>
    </row>
    <row r="10" spans="1:12" ht="16.5" x14ac:dyDescent="0.3">
      <c r="A10" s="165">
        <v>2</v>
      </c>
      <c r="B10" s="166"/>
      <c r="C10" s="167"/>
      <c r="D10" s="166"/>
      <c r="E10" s="168"/>
      <c r="F10" s="166"/>
      <c r="G10" s="168"/>
      <c r="H10" s="231">
        <f t="shared" si="0"/>
        <v>8</v>
      </c>
      <c r="I10" s="168"/>
      <c r="J10" s="162">
        <f t="shared" si="1"/>
        <v>8</v>
      </c>
      <c r="K10" s="135"/>
      <c r="L10" s="135"/>
    </row>
    <row r="11" spans="1:12" ht="16.5" x14ac:dyDescent="0.3">
      <c r="A11" s="165">
        <v>3</v>
      </c>
      <c r="B11" s="166"/>
      <c r="C11" s="167"/>
      <c r="D11" s="166"/>
      <c r="E11" s="168"/>
      <c r="F11" s="166"/>
      <c r="G11" s="168"/>
      <c r="H11" s="231">
        <f t="shared" si="0"/>
        <v>8</v>
      </c>
      <c r="I11" s="168"/>
      <c r="J11" s="162">
        <f t="shared" si="1"/>
        <v>8</v>
      </c>
      <c r="K11" s="135"/>
      <c r="L11" s="135"/>
    </row>
    <row r="12" spans="1:12" ht="16.5" x14ac:dyDescent="0.3">
      <c r="A12" s="165">
        <v>4</v>
      </c>
      <c r="B12" s="166"/>
      <c r="C12" s="167"/>
      <c r="D12" s="166"/>
      <c r="E12" s="168"/>
      <c r="F12" s="166"/>
      <c r="G12" s="168"/>
      <c r="H12" s="231">
        <f t="shared" si="0"/>
        <v>8</v>
      </c>
      <c r="I12" s="168"/>
      <c r="J12" s="162">
        <f t="shared" si="1"/>
        <v>8</v>
      </c>
      <c r="K12" s="135"/>
      <c r="L12" s="135"/>
    </row>
    <row r="13" spans="1:12" ht="16.5" x14ac:dyDescent="0.3">
      <c r="A13" s="165">
        <v>5</v>
      </c>
      <c r="B13" s="166"/>
      <c r="C13" s="167"/>
      <c r="D13" s="166"/>
      <c r="E13" s="168"/>
      <c r="F13" s="166"/>
      <c r="G13" s="168"/>
      <c r="H13" s="231">
        <f t="shared" si="0"/>
        <v>8</v>
      </c>
      <c r="I13" s="168"/>
      <c r="J13" s="162">
        <f t="shared" si="1"/>
        <v>8</v>
      </c>
      <c r="K13" s="135"/>
      <c r="L13" s="135"/>
    </row>
    <row r="14" spans="1:12" ht="16.5" x14ac:dyDescent="0.3">
      <c r="A14" s="165">
        <v>6</v>
      </c>
      <c r="B14" s="166"/>
      <c r="C14" s="167"/>
      <c r="D14" s="166"/>
      <c r="E14" s="168"/>
      <c r="F14" s="166"/>
      <c r="G14" s="168"/>
      <c r="H14" s="231">
        <f t="shared" si="0"/>
        <v>8</v>
      </c>
      <c r="I14" s="168"/>
      <c r="J14" s="162">
        <f t="shared" si="1"/>
        <v>8</v>
      </c>
      <c r="K14" s="135"/>
      <c r="L14" s="135"/>
    </row>
    <row r="15" spans="1:12" ht="16.5" x14ac:dyDescent="0.3">
      <c r="A15" s="165">
        <v>7</v>
      </c>
      <c r="B15" s="166"/>
      <c r="C15" s="167"/>
      <c r="D15" s="166"/>
      <c r="E15" s="168"/>
      <c r="F15" s="166"/>
      <c r="G15" s="168"/>
      <c r="H15" s="231">
        <f t="shared" si="0"/>
        <v>8</v>
      </c>
      <c r="I15" s="168"/>
      <c r="J15" s="162">
        <f t="shared" si="1"/>
        <v>8</v>
      </c>
      <c r="K15" s="135"/>
      <c r="L15" s="135"/>
    </row>
    <row r="16" spans="1:12" ht="16.5" x14ac:dyDescent="0.3">
      <c r="A16" s="165">
        <v>8</v>
      </c>
      <c r="B16" s="166"/>
      <c r="C16" s="167"/>
      <c r="D16" s="166"/>
      <c r="E16" s="168"/>
      <c r="F16" s="166"/>
      <c r="G16" s="168"/>
      <c r="H16" s="231">
        <f t="shared" si="0"/>
        <v>8</v>
      </c>
      <c r="I16" s="168"/>
      <c r="J16" s="162">
        <f t="shared" si="1"/>
        <v>8</v>
      </c>
      <c r="K16" s="135"/>
      <c r="L16" s="135"/>
    </row>
    <row r="17" spans="1:12" ht="16.5" x14ac:dyDescent="0.3">
      <c r="A17" s="165">
        <v>9</v>
      </c>
      <c r="B17" s="166"/>
      <c r="C17" s="167"/>
      <c r="D17" s="166"/>
      <c r="E17" s="168"/>
      <c r="F17" s="166"/>
      <c r="G17" s="168"/>
      <c r="H17" s="231">
        <f t="shared" si="0"/>
        <v>8</v>
      </c>
      <c r="I17" s="168"/>
      <c r="J17" s="162">
        <f t="shared" si="1"/>
        <v>8</v>
      </c>
      <c r="K17" s="135"/>
      <c r="L17" s="135"/>
    </row>
    <row r="18" spans="1:12" ht="16.5" x14ac:dyDescent="0.3">
      <c r="A18" s="165">
        <v>10</v>
      </c>
      <c r="B18" s="166"/>
      <c r="C18" s="167"/>
      <c r="D18" s="166"/>
      <c r="E18" s="169"/>
      <c r="F18" s="166"/>
      <c r="G18" s="169"/>
      <c r="H18" s="231">
        <f t="shared" si="0"/>
        <v>8</v>
      </c>
      <c r="I18" s="170"/>
      <c r="J18" s="162">
        <f t="shared" si="1"/>
        <v>8</v>
      </c>
      <c r="K18" s="135"/>
      <c r="L18" s="135"/>
    </row>
    <row r="19" spans="1:12" ht="16.5" x14ac:dyDescent="0.3">
      <c r="A19" s="165">
        <v>11</v>
      </c>
      <c r="B19" s="166"/>
      <c r="C19" s="167"/>
      <c r="D19" s="166"/>
      <c r="E19" s="168"/>
      <c r="F19" s="166"/>
      <c r="G19" s="168"/>
      <c r="H19" s="231">
        <f t="shared" si="0"/>
        <v>8</v>
      </c>
      <c r="I19" s="168"/>
      <c r="J19" s="162">
        <f t="shared" si="1"/>
        <v>8</v>
      </c>
      <c r="K19" s="135"/>
      <c r="L19" s="135"/>
    </row>
    <row r="20" spans="1:12" ht="16.5" x14ac:dyDescent="0.3">
      <c r="A20" s="165">
        <v>12</v>
      </c>
      <c r="B20" s="166"/>
      <c r="C20" s="167"/>
      <c r="D20" s="166"/>
      <c r="E20" s="168"/>
      <c r="F20" s="166"/>
      <c r="G20" s="168"/>
      <c r="H20" s="231">
        <f t="shared" si="0"/>
        <v>8</v>
      </c>
      <c r="I20" s="168"/>
      <c r="J20" s="162">
        <f t="shared" si="1"/>
        <v>8</v>
      </c>
      <c r="K20" s="135"/>
      <c r="L20" s="135"/>
    </row>
    <row r="21" spans="1:12" ht="16.5" x14ac:dyDescent="0.3">
      <c r="A21" s="165">
        <v>13</v>
      </c>
      <c r="B21" s="166"/>
      <c r="C21" s="167"/>
      <c r="D21" s="166"/>
      <c r="E21" s="168"/>
      <c r="F21" s="166"/>
      <c r="G21" s="168"/>
      <c r="H21" s="231">
        <f t="shared" si="0"/>
        <v>8</v>
      </c>
      <c r="I21" s="168"/>
      <c r="J21" s="162">
        <f t="shared" si="1"/>
        <v>8</v>
      </c>
      <c r="K21" s="135"/>
      <c r="L21" s="135"/>
    </row>
    <row r="22" spans="1:12" ht="16.5" x14ac:dyDescent="0.3">
      <c r="A22" s="165">
        <v>14</v>
      </c>
      <c r="B22" s="166"/>
      <c r="C22" s="167"/>
      <c r="D22" s="166"/>
      <c r="E22" s="171"/>
      <c r="F22" s="172"/>
      <c r="G22" s="171"/>
      <c r="H22" s="232">
        <f t="shared" si="0"/>
        <v>8</v>
      </c>
      <c r="I22" s="171"/>
      <c r="J22" s="162">
        <f t="shared" si="1"/>
        <v>8</v>
      </c>
      <c r="K22" s="135"/>
      <c r="L22" s="135"/>
    </row>
    <row r="23" spans="1:12" ht="16.5" x14ac:dyDescent="0.3">
      <c r="A23" s="165">
        <v>15</v>
      </c>
      <c r="B23" s="166"/>
      <c r="C23" s="167"/>
      <c r="D23" s="166"/>
      <c r="E23" s="168"/>
      <c r="F23" s="166"/>
      <c r="G23" s="168"/>
      <c r="H23" s="231">
        <f t="shared" si="0"/>
        <v>8</v>
      </c>
      <c r="I23" s="168"/>
      <c r="J23" s="162">
        <f t="shared" si="1"/>
        <v>8</v>
      </c>
      <c r="K23" s="135"/>
      <c r="L23" s="135"/>
    </row>
    <row r="24" spans="1:12" ht="16.5" x14ac:dyDescent="0.3">
      <c r="A24" s="165">
        <v>16</v>
      </c>
      <c r="B24" s="166"/>
      <c r="C24" s="167"/>
      <c r="D24" s="166"/>
      <c r="E24" s="168"/>
      <c r="F24" s="166"/>
      <c r="G24" s="168"/>
      <c r="H24" s="231">
        <f t="shared" si="0"/>
        <v>8</v>
      </c>
      <c r="I24" s="168"/>
      <c r="J24" s="162">
        <f t="shared" si="1"/>
        <v>8</v>
      </c>
      <c r="K24" s="135"/>
      <c r="L24" s="135"/>
    </row>
    <row r="25" spans="1:12" ht="16.5" x14ac:dyDescent="0.3">
      <c r="A25" s="165">
        <v>17</v>
      </c>
      <c r="B25" s="166"/>
      <c r="C25" s="167"/>
      <c r="D25" s="166"/>
      <c r="E25" s="168"/>
      <c r="F25" s="166"/>
      <c r="G25" s="168"/>
      <c r="H25" s="231">
        <f t="shared" si="0"/>
        <v>8</v>
      </c>
      <c r="I25" s="168"/>
      <c r="J25" s="162">
        <f t="shared" si="1"/>
        <v>8</v>
      </c>
      <c r="K25" s="135"/>
      <c r="L25" s="135"/>
    </row>
    <row r="26" spans="1:12" ht="16.5" x14ac:dyDescent="0.3">
      <c r="A26" s="165">
        <v>18</v>
      </c>
      <c r="B26" s="166"/>
      <c r="C26" s="167"/>
      <c r="D26" s="166"/>
      <c r="E26" s="168"/>
      <c r="F26" s="166"/>
      <c r="G26" s="168"/>
      <c r="H26" s="231">
        <f t="shared" si="0"/>
        <v>8</v>
      </c>
      <c r="I26" s="168"/>
      <c r="J26" s="162">
        <f t="shared" si="1"/>
        <v>8</v>
      </c>
      <c r="K26" s="135"/>
      <c r="L26" s="135"/>
    </row>
    <row r="27" spans="1:12" ht="16.5" x14ac:dyDescent="0.3">
      <c r="A27" s="165">
        <v>19</v>
      </c>
      <c r="B27" s="166"/>
      <c r="C27" s="167"/>
      <c r="D27" s="166"/>
      <c r="E27" s="168"/>
      <c r="F27" s="166"/>
      <c r="G27" s="168"/>
      <c r="H27" s="231">
        <f t="shared" si="0"/>
        <v>8</v>
      </c>
      <c r="I27" s="168"/>
      <c r="J27" s="162">
        <f t="shared" si="1"/>
        <v>8</v>
      </c>
      <c r="K27" s="135"/>
      <c r="L27" s="135"/>
    </row>
    <row r="28" spans="1:12" ht="16.5" x14ac:dyDescent="0.3">
      <c r="A28" s="165">
        <v>20</v>
      </c>
      <c r="B28" s="166"/>
      <c r="C28" s="167"/>
      <c r="D28" s="166"/>
      <c r="E28" s="168"/>
      <c r="F28" s="166"/>
      <c r="G28" s="168"/>
      <c r="H28" s="231">
        <f t="shared" si="0"/>
        <v>8</v>
      </c>
      <c r="I28" s="168"/>
      <c r="J28" s="162">
        <f t="shared" si="1"/>
        <v>8</v>
      </c>
      <c r="K28" s="135"/>
      <c r="L28" s="135"/>
    </row>
    <row r="29" spans="1:12" ht="16.5" x14ac:dyDescent="0.3">
      <c r="A29" s="165">
        <v>21</v>
      </c>
      <c r="B29" s="166"/>
      <c r="C29" s="167"/>
      <c r="D29" s="172"/>
      <c r="E29" s="171"/>
      <c r="F29" s="172"/>
      <c r="G29" s="171"/>
      <c r="H29" s="232">
        <f t="shared" si="0"/>
        <v>8</v>
      </c>
      <c r="I29" s="171"/>
      <c r="J29" s="162">
        <f t="shared" si="1"/>
        <v>8</v>
      </c>
      <c r="K29" s="135"/>
      <c r="L29" s="135"/>
    </row>
    <row r="30" spans="1:12" ht="16.5" x14ac:dyDescent="0.3">
      <c r="A30" s="165">
        <v>22</v>
      </c>
      <c r="B30" s="166"/>
      <c r="C30" s="167"/>
      <c r="D30" s="166"/>
      <c r="E30" s="168"/>
      <c r="F30" s="166"/>
      <c r="G30" s="168"/>
      <c r="H30" s="231">
        <f t="shared" si="0"/>
        <v>8</v>
      </c>
      <c r="I30" s="168"/>
      <c r="J30" s="162">
        <f t="shared" si="1"/>
        <v>8</v>
      </c>
      <c r="K30" s="135"/>
      <c r="L30" s="135"/>
    </row>
    <row r="31" spans="1:12" ht="16.5" x14ac:dyDescent="0.3">
      <c r="A31" s="165">
        <v>23</v>
      </c>
      <c r="B31" s="166"/>
      <c r="C31" s="167"/>
      <c r="D31" s="166"/>
      <c r="E31" s="168"/>
      <c r="F31" s="166"/>
      <c r="G31" s="168"/>
      <c r="H31" s="231">
        <f t="shared" si="0"/>
        <v>8</v>
      </c>
      <c r="I31" s="168"/>
      <c r="J31" s="162">
        <f t="shared" si="1"/>
        <v>8</v>
      </c>
      <c r="K31" s="135"/>
      <c r="L31" s="135"/>
    </row>
    <row r="32" spans="1:12" ht="16.5" x14ac:dyDescent="0.3">
      <c r="A32" s="165">
        <v>24</v>
      </c>
      <c r="B32" s="166"/>
      <c r="C32" s="167"/>
      <c r="D32" s="166"/>
      <c r="E32" s="168"/>
      <c r="F32" s="166"/>
      <c r="G32" s="168"/>
      <c r="H32" s="231">
        <f t="shared" si="0"/>
        <v>8</v>
      </c>
      <c r="I32" s="168"/>
      <c r="J32" s="162">
        <f t="shared" si="1"/>
        <v>8</v>
      </c>
      <c r="K32" s="135"/>
      <c r="L32" s="135"/>
    </row>
    <row r="33" spans="1:12" ht="16.5" x14ac:dyDescent="0.3">
      <c r="A33" s="165">
        <v>25</v>
      </c>
      <c r="B33" s="166"/>
      <c r="C33" s="167"/>
      <c r="D33" s="166"/>
      <c r="E33" s="168"/>
      <c r="F33" s="166"/>
      <c r="G33" s="168"/>
      <c r="H33" s="231">
        <f t="shared" si="0"/>
        <v>8</v>
      </c>
      <c r="I33" s="168"/>
      <c r="J33" s="162">
        <f t="shared" si="1"/>
        <v>8</v>
      </c>
      <c r="K33" s="135"/>
      <c r="L33" s="135"/>
    </row>
    <row r="34" spans="1:12" ht="16.5" x14ac:dyDescent="0.3">
      <c r="A34" s="165">
        <v>26</v>
      </c>
      <c r="B34" s="166"/>
      <c r="C34" s="169"/>
      <c r="D34" s="166"/>
      <c r="E34" s="168"/>
      <c r="F34" s="166"/>
      <c r="G34" s="168"/>
      <c r="H34" s="231">
        <f t="shared" si="0"/>
        <v>8</v>
      </c>
      <c r="I34" s="168"/>
      <c r="J34" s="162">
        <f t="shared" si="1"/>
        <v>8</v>
      </c>
      <c r="K34" s="135"/>
      <c r="L34" s="135"/>
    </row>
    <row r="35" spans="1:12" ht="16.5" x14ac:dyDescent="0.3">
      <c r="A35" s="165">
        <v>27</v>
      </c>
      <c r="B35" s="166"/>
      <c r="C35" s="167"/>
      <c r="D35" s="166"/>
      <c r="E35" s="168"/>
      <c r="F35" s="166"/>
      <c r="G35" s="168"/>
      <c r="H35" s="231">
        <f t="shared" si="0"/>
        <v>8</v>
      </c>
      <c r="I35" s="168"/>
      <c r="J35" s="162">
        <f t="shared" si="1"/>
        <v>8</v>
      </c>
      <c r="K35" s="135"/>
      <c r="L35" s="135"/>
    </row>
    <row r="36" spans="1:12" ht="16.5" x14ac:dyDescent="0.3">
      <c r="A36" s="165">
        <v>28</v>
      </c>
      <c r="B36" s="166"/>
      <c r="C36" s="167"/>
      <c r="D36" s="172"/>
      <c r="E36" s="171"/>
      <c r="F36" s="172"/>
      <c r="G36" s="171"/>
      <c r="H36" s="231">
        <f t="shared" si="0"/>
        <v>8</v>
      </c>
      <c r="I36" s="171"/>
      <c r="J36" s="162">
        <f t="shared" si="1"/>
        <v>8</v>
      </c>
      <c r="K36" s="135"/>
      <c r="L36" s="135"/>
    </row>
    <row r="37" spans="1:12" ht="16.5" x14ac:dyDescent="0.3">
      <c r="A37" s="165">
        <v>29</v>
      </c>
      <c r="B37" s="166"/>
      <c r="C37" s="167"/>
      <c r="D37" s="166"/>
      <c r="E37" s="168"/>
      <c r="F37" s="166"/>
      <c r="G37" s="168"/>
      <c r="H37" s="231">
        <f t="shared" si="0"/>
        <v>8</v>
      </c>
      <c r="I37" s="168"/>
      <c r="J37" s="162">
        <f t="shared" si="1"/>
        <v>8</v>
      </c>
      <c r="K37" s="135"/>
      <c r="L37" s="135"/>
    </row>
    <row r="38" spans="1:12" ht="16.5" x14ac:dyDescent="0.3">
      <c r="A38" s="165">
        <v>30</v>
      </c>
      <c r="B38" s="166"/>
      <c r="C38" s="167"/>
      <c r="D38" s="166"/>
      <c r="E38" s="173"/>
      <c r="F38" s="166"/>
      <c r="G38" s="173"/>
      <c r="H38" s="231">
        <f t="shared" si="0"/>
        <v>8</v>
      </c>
      <c r="I38" s="168"/>
      <c r="J38" s="162">
        <f t="shared" si="1"/>
        <v>8</v>
      </c>
      <c r="K38" s="135"/>
      <c r="L38" s="135"/>
    </row>
    <row r="39" spans="1:12" ht="17.25" thickBot="1" x14ac:dyDescent="0.35">
      <c r="A39" s="174">
        <v>31</v>
      </c>
      <c r="B39" s="175"/>
      <c r="C39" s="176"/>
      <c r="D39" s="175"/>
      <c r="E39" s="177"/>
      <c r="F39" s="175"/>
      <c r="G39" s="177"/>
      <c r="H39" s="231">
        <f t="shared" si="0"/>
        <v>8</v>
      </c>
      <c r="I39" s="178"/>
      <c r="J39" s="162">
        <f t="shared" si="1"/>
        <v>8</v>
      </c>
      <c r="K39" s="135"/>
      <c r="L39" s="135"/>
    </row>
    <row r="40" spans="1:12" ht="17.25" thickBot="1" x14ac:dyDescent="0.35">
      <c r="A40" s="179" t="s">
        <v>98</v>
      </c>
      <c r="B40" s="180">
        <f>SUM(B9:B39)</f>
        <v>0</v>
      </c>
      <c r="C40" s="181" t="s">
        <v>99</v>
      </c>
      <c r="D40" s="180">
        <f>SUM(D9:D39)</f>
        <v>0</v>
      </c>
      <c r="E40" s="181" t="s">
        <v>99</v>
      </c>
      <c r="F40" s="180">
        <f>SUM(F9:F39)</f>
        <v>0</v>
      </c>
      <c r="G40" s="181" t="s">
        <v>99</v>
      </c>
      <c r="H40" s="182">
        <f>SUM(H9:H39)</f>
        <v>248</v>
      </c>
      <c r="I40" s="183" t="s">
        <v>100</v>
      </c>
      <c r="J40" s="184">
        <f t="shared" si="1"/>
        <v>248</v>
      </c>
      <c r="K40" s="135"/>
      <c r="L40" s="135"/>
    </row>
    <row r="41" spans="1:12" ht="25.5" customHeight="1" thickBot="1" x14ac:dyDescent="0.35">
      <c r="A41" s="185"/>
      <c r="B41" s="186">
        <f>+$B$43/$J$40</f>
        <v>0</v>
      </c>
      <c r="C41" s="187" t="s">
        <v>101</v>
      </c>
      <c r="D41" s="186">
        <f>+$B$43/$J$40</f>
        <v>0</v>
      </c>
      <c r="E41" s="188" t="s">
        <v>101</v>
      </c>
      <c r="F41" s="186">
        <f>+$B$43/$J$40</f>
        <v>0</v>
      </c>
      <c r="G41" s="188" t="s">
        <v>101</v>
      </c>
      <c r="H41" s="186">
        <f>+$B$43/$J$40</f>
        <v>0</v>
      </c>
      <c r="I41" s="189" t="s">
        <v>101</v>
      </c>
      <c r="J41" s="190"/>
      <c r="K41" s="135"/>
      <c r="L41" s="135"/>
    </row>
    <row r="42" spans="1:12" ht="25.5" customHeight="1" thickBot="1" x14ac:dyDescent="0.35">
      <c r="A42" s="191"/>
      <c r="B42" s="192">
        <f>+B41*B40</f>
        <v>0</v>
      </c>
      <c r="C42" s="193" t="s">
        <v>102</v>
      </c>
      <c r="D42" s="194">
        <f>+D41*D40</f>
        <v>0</v>
      </c>
      <c r="E42" s="195" t="s">
        <v>103</v>
      </c>
      <c r="F42" s="194">
        <f>+F41*F40</f>
        <v>0</v>
      </c>
      <c r="G42" s="195" t="s">
        <v>103</v>
      </c>
      <c r="H42" s="196">
        <f>+H41*H40</f>
        <v>0</v>
      </c>
      <c r="I42" s="197" t="s">
        <v>104</v>
      </c>
      <c r="J42" s="198">
        <f>+B42+D42+F42+H42</f>
        <v>0</v>
      </c>
      <c r="K42" s="135"/>
      <c r="L42" s="135"/>
    </row>
    <row r="43" spans="1:12" ht="32.25" thickTop="1" thickBot="1" x14ac:dyDescent="0.35">
      <c r="A43" s="199"/>
      <c r="B43" s="200"/>
      <c r="C43" s="135" t="s">
        <v>105</v>
      </c>
      <c r="D43" s="135"/>
      <c r="E43" s="135"/>
      <c r="F43" s="135"/>
      <c r="G43" s="135"/>
      <c r="H43" s="135"/>
      <c r="I43" s="201" t="s">
        <v>115</v>
      </c>
      <c r="J43" s="202"/>
      <c r="K43" s="135"/>
      <c r="L43" s="135"/>
    </row>
    <row r="44" spans="1:12" ht="16.5" x14ac:dyDescent="0.3">
      <c r="A44" s="203"/>
      <c r="B44" s="204" t="s">
        <v>106</v>
      </c>
      <c r="C44" s="205"/>
      <c r="D44" s="206"/>
      <c r="E44" s="207" t="s">
        <v>107</v>
      </c>
      <c r="F44" s="208"/>
      <c r="G44" s="209"/>
      <c r="H44" s="135"/>
      <c r="I44" s="210"/>
      <c r="J44" s="211"/>
      <c r="K44" s="135"/>
      <c r="L44" s="135"/>
    </row>
    <row r="45" spans="1:12" ht="27" x14ac:dyDescent="0.3">
      <c r="A45" s="212"/>
      <c r="B45" s="213"/>
      <c r="C45" s="214" t="s">
        <v>108</v>
      </c>
      <c r="D45" s="215"/>
      <c r="E45" s="216" t="s">
        <v>109</v>
      </c>
      <c r="F45" s="216"/>
      <c r="G45" s="217"/>
      <c r="H45" s="216" t="s">
        <v>110</v>
      </c>
      <c r="I45" s="217"/>
      <c r="J45" s="218"/>
      <c r="K45" s="135"/>
      <c r="L45" s="135"/>
    </row>
    <row r="46" spans="1:12" ht="16.5" x14ac:dyDescent="0.3">
      <c r="A46" s="203"/>
      <c r="B46" s="219"/>
      <c r="C46" s="214" t="s">
        <v>111</v>
      </c>
      <c r="D46" s="204"/>
      <c r="E46" s="137"/>
      <c r="F46" s="137"/>
      <c r="G46" s="137"/>
      <c r="H46" s="220"/>
      <c r="I46" s="221" t="s">
        <v>112</v>
      </c>
      <c r="J46" s="211"/>
      <c r="K46" s="135"/>
      <c r="L46" s="135"/>
    </row>
    <row r="47" spans="1:12" ht="16.5" x14ac:dyDescent="0.3">
      <c r="A47" s="203"/>
      <c r="B47" s="219"/>
      <c r="C47" s="214" t="s">
        <v>113</v>
      </c>
      <c r="D47" s="204"/>
      <c r="E47" s="137"/>
      <c r="F47" s="137"/>
      <c r="G47" s="137"/>
      <c r="H47" s="220"/>
      <c r="I47" s="137"/>
      <c r="J47" s="211"/>
      <c r="K47" s="135"/>
      <c r="L47" s="135"/>
    </row>
    <row r="48" spans="1:12" ht="16.5" x14ac:dyDescent="0.3">
      <c r="A48" s="203"/>
      <c r="B48" s="213"/>
      <c r="C48" s="213" t="s">
        <v>116</v>
      </c>
      <c r="D48" s="215"/>
      <c r="E48" s="216" t="s">
        <v>109</v>
      </c>
      <c r="F48" s="216"/>
      <c r="G48" s="217"/>
      <c r="H48" s="216" t="s">
        <v>114</v>
      </c>
      <c r="I48" s="217"/>
      <c r="J48" s="218"/>
      <c r="K48" s="135"/>
      <c r="L48" s="135"/>
    </row>
    <row r="49" spans="1:12" ht="16.5" x14ac:dyDescent="0.3">
      <c r="A49" s="222"/>
      <c r="B49" s="223"/>
      <c r="C49" s="224"/>
      <c r="D49" s="223"/>
      <c r="E49" s="225"/>
      <c r="F49" s="225"/>
      <c r="G49" s="225"/>
      <c r="H49" s="226"/>
      <c r="I49" s="227" t="s">
        <v>112</v>
      </c>
      <c r="J49" s="218"/>
      <c r="K49" s="135"/>
      <c r="L49" s="135"/>
    </row>
    <row r="50" spans="1:12" ht="16.5" x14ac:dyDescent="0.3">
      <c r="A50" s="228"/>
      <c r="B50" s="135"/>
      <c r="C50" s="148"/>
      <c r="D50" s="135"/>
      <c r="E50" s="148"/>
      <c r="F50" s="135"/>
      <c r="G50" s="148"/>
      <c r="H50" s="135"/>
      <c r="I50" s="148"/>
      <c r="J50" s="135"/>
      <c r="K50" s="135"/>
      <c r="L50" s="135"/>
    </row>
    <row r="51" spans="1:12" ht="16.5" x14ac:dyDescent="0.3">
      <c r="A51" s="135"/>
      <c r="B51" s="135"/>
      <c r="C51" s="148"/>
      <c r="D51" s="135"/>
      <c r="E51" s="148"/>
      <c r="F51" s="135"/>
      <c r="G51" s="148"/>
      <c r="H51" s="135"/>
      <c r="I51" s="148"/>
      <c r="J51" s="135"/>
      <c r="K51" s="135"/>
      <c r="L51" s="135"/>
    </row>
    <row r="52" spans="1:12" ht="16.5" x14ac:dyDescent="0.3">
      <c r="A52" s="135"/>
      <c r="B52" s="135"/>
      <c r="C52" s="148"/>
      <c r="D52" s="135"/>
      <c r="E52" s="148"/>
      <c r="F52" s="135"/>
      <c r="G52" s="148"/>
      <c r="H52" s="135"/>
      <c r="I52" s="148"/>
      <c r="J52" s="135"/>
      <c r="K52" s="135"/>
      <c r="L52" s="135"/>
    </row>
    <row r="53" spans="1:12" ht="16.5" x14ac:dyDescent="0.3">
      <c r="A53" s="135"/>
      <c r="B53" s="135"/>
      <c r="C53" s="148"/>
      <c r="D53" s="135"/>
      <c r="E53" s="148"/>
      <c r="F53" s="135"/>
      <c r="G53" s="148"/>
      <c r="H53" s="135"/>
      <c r="I53" s="148"/>
      <c r="J53" s="135"/>
      <c r="K53" s="135"/>
      <c r="L53" s="135"/>
    </row>
    <row r="54" spans="1:12" ht="16.5" x14ac:dyDescent="0.3">
      <c r="A54" s="135"/>
      <c r="B54" s="135"/>
      <c r="C54" s="148"/>
      <c r="D54" s="135"/>
      <c r="E54" s="148"/>
      <c r="F54" s="135"/>
      <c r="G54" s="148"/>
      <c r="H54" s="135"/>
      <c r="I54" s="148"/>
      <c r="J54" s="135"/>
      <c r="K54" s="135"/>
      <c r="L54" s="135"/>
    </row>
    <row r="55" spans="1:12" ht="16.5" x14ac:dyDescent="0.3">
      <c r="A55" s="135"/>
      <c r="B55" s="135"/>
      <c r="C55" s="148"/>
      <c r="D55" s="135"/>
      <c r="E55" s="148"/>
      <c r="F55" s="135"/>
      <c r="G55" s="148"/>
      <c r="H55" s="135"/>
      <c r="I55" s="148"/>
      <c r="J55" s="135"/>
      <c r="K55" s="135"/>
      <c r="L55" s="135"/>
    </row>
    <row r="56" spans="1:12" ht="16.5" x14ac:dyDescent="0.3">
      <c r="A56" s="135"/>
      <c r="B56" s="135"/>
      <c r="C56" s="148"/>
      <c r="D56" s="135"/>
      <c r="E56" s="148"/>
      <c r="F56" s="135"/>
      <c r="G56" s="148"/>
      <c r="H56" s="135"/>
      <c r="I56" s="148"/>
      <c r="J56" s="135"/>
      <c r="K56" s="135"/>
      <c r="L56" s="135"/>
    </row>
    <row r="57" spans="1:12" ht="16.5" x14ac:dyDescent="0.3">
      <c r="A57" s="135"/>
      <c r="B57" s="135"/>
      <c r="C57" s="148"/>
      <c r="D57" s="135"/>
      <c r="E57" s="148"/>
      <c r="F57" s="135"/>
      <c r="G57" s="148"/>
      <c r="H57" s="135"/>
      <c r="I57" s="148"/>
      <c r="J57" s="135"/>
      <c r="K57" s="135"/>
      <c r="L57" s="135"/>
    </row>
    <row r="58" spans="1:12" ht="16.5" x14ac:dyDescent="0.3">
      <c r="A58" s="135"/>
      <c r="B58" s="135"/>
      <c r="C58" s="148"/>
      <c r="D58" s="135"/>
      <c r="E58" s="148"/>
      <c r="F58" s="135"/>
      <c r="G58" s="148"/>
      <c r="H58" s="135"/>
      <c r="I58" s="148"/>
      <c r="J58" s="135"/>
      <c r="K58" s="135"/>
      <c r="L58" s="135"/>
    </row>
    <row r="59" spans="1:12" ht="16.5" x14ac:dyDescent="0.3">
      <c r="A59" s="135"/>
      <c r="B59" s="135"/>
      <c r="C59" s="148"/>
      <c r="D59" s="135"/>
      <c r="E59" s="148"/>
      <c r="F59" s="135"/>
      <c r="G59" s="148"/>
      <c r="H59" s="135"/>
      <c r="I59" s="148"/>
      <c r="J59" s="135"/>
      <c r="K59" s="135"/>
      <c r="L59" s="135"/>
    </row>
  </sheetData>
  <phoneticPr fontId="27" type="noConversion"/>
  <printOptions horizontalCentered="1"/>
  <pageMargins left="0" right="0" top="1.3779527559055118" bottom="0.59055118110236227" header="0.31496062992125984" footer="0.31496062992125984"/>
  <pageSetup paperSize="9" scale="53" orientation="landscape" r:id="rId1"/>
  <headerFooter alignWithMargins="0">
    <oddHeader>&amp;CKOKONAISTYÖAJAN SEURANTA</oddHeader>
    <oddFooter xml:space="preserve">&amp;CEtelä-Savon maakuntaliitto, Mikonkatu 5, 50100 Mikkeli Y-tunnus 0215839-7 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6"/>
  <sheetViews>
    <sheetView showGridLines="0" zoomScaleNormal="100" workbookViewId="0">
      <selection activeCell="G37" sqref="G36:G37"/>
    </sheetView>
  </sheetViews>
  <sheetFormatPr defaultRowHeight="12.75" x14ac:dyDescent="0.2"/>
  <cols>
    <col min="1" max="1" width="3.5703125" customWidth="1"/>
    <col min="2" max="2" width="28.140625" customWidth="1"/>
    <col min="3" max="3" width="33.42578125" customWidth="1"/>
    <col min="4" max="9" width="11.42578125" customWidth="1"/>
  </cols>
  <sheetData>
    <row r="1" spans="1:9" ht="15.75" x14ac:dyDescent="0.25">
      <c r="A1" s="260"/>
      <c r="B1" s="261" t="s">
        <v>143</v>
      </c>
      <c r="C1" s="262"/>
      <c r="D1" s="260"/>
      <c r="E1" s="260"/>
      <c r="F1" s="260"/>
      <c r="G1" s="260"/>
      <c r="I1" s="260"/>
    </row>
    <row r="2" spans="1:9" x14ac:dyDescent="0.2">
      <c r="A2" s="260"/>
      <c r="B2" s="260"/>
      <c r="C2" s="260"/>
      <c r="D2" s="260"/>
      <c r="E2" s="260"/>
      <c r="F2" s="260"/>
      <c r="G2" s="260"/>
      <c r="H2" s="260"/>
      <c r="I2" s="260"/>
    </row>
    <row r="3" spans="1:9" ht="15.75" x14ac:dyDescent="0.25">
      <c r="A3" s="260"/>
      <c r="B3" s="261" t="s">
        <v>144</v>
      </c>
      <c r="C3" s="261"/>
      <c r="D3" s="260"/>
      <c r="E3" s="260"/>
      <c r="F3" s="260"/>
      <c r="G3" s="260"/>
      <c r="H3" s="260"/>
      <c r="I3" s="260"/>
    </row>
    <row r="4" spans="1:9" x14ac:dyDescent="0.2">
      <c r="A4" s="260"/>
      <c r="B4" s="260"/>
      <c r="C4" s="260"/>
      <c r="D4" s="260"/>
      <c r="E4" s="260"/>
      <c r="F4" s="260"/>
      <c r="G4" s="260"/>
      <c r="H4" s="260"/>
      <c r="I4" s="260"/>
    </row>
    <row r="5" spans="1:9" x14ac:dyDescent="0.2">
      <c r="A5" s="260"/>
      <c r="B5" s="263" t="s">
        <v>145</v>
      </c>
      <c r="C5" s="520"/>
      <c r="D5" s="521"/>
      <c r="E5" s="521"/>
      <c r="F5" s="264" t="s">
        <v>146</v>
      </c>
      <c r="G5" s="265"/>
      <c r="H5" s="266"/>
      <c r="I5" s="267"/>
    </row>
    <row r="6" spans="1:9" x14ac:dyDescent="0.2">
      <c r="A6" s="260"/>
      <c r="B6" s="268" t="s">
        <v>147</v>
      </c>
      <c r="C6" s="520"/>
      <c r="D6" s="521"/>
      <c r="E6" s="521"/>
      <c r="F6" s="260"/>
      <c r="G6" s="260"/>
      <c r="H6" s="260"/>
      <c r="I6" s="260"/>
    </row>
    <row r="7" spans="1:9" x14ac:dyDescent="0.2">
      <c r="A7" s="260"/>
      <c r="B7" s="263" t="s">
        <v>148</v>
      </c>
      <c r="C7" s="520"/>
      <c r="D7" s="521"/>
      <c r="E7" s="521"/>
      <c r="F7" s="260"/>
      <c r="G7" s="260"/>
      <c r="H7" s="260"/>
      <c r="I7" s="260"/>
    </row>
    <row r="8" spans="1:9" x14ac:dyDescent="0.2">
      <c r="A8" s="260"/>
      <c r="B8" s="260"/>
      <c r="C8" s="260"/>
      <c r="D8" s="260"/>
      <c r="E8" s="260"/>
      <c r="F8" s="260"/>
      <c r="G8" s="260"/>
      <c r="H8" s="260"/>
      <c r="I8" s="260"/>
    </row>
    <row r="9" spans="1:9" x14ac:dyDescent="0.2">
      <c r="A9" s="260"/>
      <c r="B9" s="260"/>
      <c r="C9" s="260"/>
      <c r="D9" s="260" t="s">
        <v>149</v>
      </c>
      <c r="E9" s="260"/>
      <c r="F9" s="260"/>
      <c r="G9" s="260"/>
      <c r="H9" s="260"/>
      <c r="I9" s="260"/>
    </row>
    <row r="10" spans="1:9" x14ac:dyDescent="0.2">
      <c r="A10" s="260"/>
      <c r="B10" s="269"/>
      <c r="C10" s="270"/>
      <c r="D10" s="522" t="s">
        <v>150</v>
      </c>
      <c r="E10" s="523"/>
      <c r="F10" s="524"/>
      <c r="G10" s="525" t="s">
        <v>151</v>
      </c>
      <c r="H10" s="523"/>
      <c r="I10" s="524"/>
    </row>
    <row r="11" spans="1:9" ht="33.75" x14ac:dyDescent="0.2">
      <c r="A11" s="260"/>
      <c r="B11" s="271" t="s">
        <v>152</v>
      </c>
      <c r="C11" s="272" t="s">
        <v>153</v>
      </c>
      <c r="D11" s="273" t="s">
        <v>154</v>
      </c>
      <c r="E11" s="274" t="s">
        <v>155</v>
      </c>
      <c r="F11" s="273" t="s">
        <v>154</v>
      </c>
      <c r="G11" s="273" t="s">
        <v>156</v>
      </c>
      <c r="H11" s="273" t="s">
        <v>157</v>
      </c>
      <c r="I11" s="275" t="s">
        <v>158</v>
      </c>
    </row>
    <row r="12" spans="1:9" x14ac:dyDescent="0.2">
      <c r="A12" s="260"/>
      <c r="B12" s="271"/>
      <c r="C12" s="272" t="s">
        <v>159</v>
      </c>
      <c r="D12" s="276" t="s">
        <v>160</v>
      </c>
      <c r="E12" s="277" t="s">
        <v>161</v>
      </c>
      <c r="F12" s="276" t="s">
        <v>162</v>
      </c>
      <c r="G12" s="278" t="s">
        <v>163</v>
      </c>
      <c r="H12" s="278" t="s">
        <v>164</v>
      </c>
      <c r="I12" s="279" t="s">
        <v>165</v>
      </c>
    </row>
    <row r="13" spans="1:9" ht="22.5" x14ac:dyDescent="0.2">
      <c r="A13" s="260"/>
      <c r="B13" s="280"/>
      <c r="C13" s="281"/>
      <c r="D13" s="282" t="s">
        <v>161</v>
      </c>
      <c r="E13" s="283" t="s">
        <v>166</v>
      </c>
      <c r="F13" s="284" t="s">
        <v>167</v>
      </c>
      <c r="G13" s="273" t="s">
        <v>168</v>
      </c>
      <c r="H13" s="285" t="s">
        <v>169</v>
      </c>
      <c r="I13" s="286" t="s">
        <v>170</v>
      </c>
    </row>
    <row r="14" spans="1:9" x14ac:dyDescent="0.2">
      <c r="A14" s="260"/>
      <c r="B14" s="287"/>
      <c r="C14" s="287"/>
      <c r="D14" s="287"/>
      <c r="E14" s="288"/>
      <c r="F14" s="289"/>
      <c r="G14" s="290"/>
      <c r="H14" s="287"/>
      <c r="I14" s="291"/>
    </row>
    <row r="15" spans="1:9" x14ac:dyDescent="0.2">
      <c r="A15" s="260"/>
      <c r="B15" s="287"/>
      <c r="C15" s="287"/>
      <c r="D15" s="287"/>
      <c r="E15" s="288"/>
      <c r="F15" s="289"/>
      <c r="G15" s="290"/>
      <c r="H15" s="287"/>
      <c r="I15" s="291"/>
    </row>
    <row r="16" spans="1:9" x14ac:dyDescent="0.2">
      <c r="A16" s="260"/>
      <c r="B16" s="287"/>
      <c r="C16" s="287"/>
      <c r="D16" s="287"/>
      <c r="E16" s="288"/>
      <c r="F16" s="289"/>
      <c r="G16" s="290"/>
      <c r="H16" s="287"/>
      <c r="I16" s="291"/>
    </row>
    <row r="17" spans="1:9" x14ac:dyDescent="0.2">
      <c r="A17" s="260"/>
      <c r="B17" s="287"/>
      <c r="C17" s="287"/>
      <c r="D17" s="287"/>
      <c r="E17" s="288"/>
      <c r="F17" s="289"/>
      <c r="G17" s="290"/>
      <c r="H17" s="287"/>
      <c r="I17" s="291"/>
    </row>
    <row r="18" spans="1:9" x14ac:dyDescent="0.2">
      <c r="A18" s="260"/>
      <c r="B18" s="287"/>
      <c r="C18" s="287"/>
      <c r="D18" s="287"/>
      <c r="E18" s="288"/>
      <c r="F18" s="289"/>
      <c r="G18" s="290"/>
      <c r="H18" s="287"/>
      <c r="I18" s="291"/>
    </row>
    <row r="19" spans="1:9" x14ac:dyDescent="0.2">
      <c r="A19" s="260"/>
      <c r="B19" s="287"/>
      <c r="C19" s="287"/>
      <c r="D19" s="287"/>
      <c r="E19" s="288"/>
      <c r="F19" s="289"/>
      <c r="G19" s="290"/>
      <c r="H19" s="287"/>
      <c r="I19" s="291"/>
    </row>
    <row r="20" spans="1:9" x14ac:dyDescent="0.2">
      <c r="A20" s="260"/>
      <c r="B20" s="287"/>
      <c r="C20" s="287"/>
      <c r="D20" s="287"/>
      <c r="E20" s="288"/>
      <c r="F20" s="289"/>
      <c r="G20" s="290"/>
      <c r="H20" s="287"/>
      <c r="I20" s="291"/>
    </row>
    <row r="21" spans="1:9" x14ac:dyDescent="0.2">
      <c r="A21" s="260"/>
      <c r="B21" s="287"/>
      <c r="C21" s="287"/>
      <c r="D21" s="287"/>
      <c r="E21" s="288"/>
      <c r="F21" s="289"/>
      <c r="G21" s="290"/>
      <c r="H21" s="287"/>
      <c r="I21" s="291"/>
    </row>
    <row r="22" spans="1:9" x14ac:dyDescent="0.2">
      <c r="A22" s="260"/>
      <c r="B22" s="287"/>
      <c r="C22" s="287"/>
      <c r="D22" s="287"/>
      <c r="E22" s="287"/>
      <c r="F22" s="291"/>
      <c r="G22" s="287"/>
      <c r="H22" s="287"/>
      <c r="I22" s="291"/>
    </row>
    <row r="23" spans="1:9" ht="13.5" thickBot="1" x14ac:dyDescent="0.25">
      <c r="A23" s="260"/>
      <c r="B23" s="260"/>
      <c r="C23" s="260"/>
      <c r="D23" s="260"/>
      <c r="E23" s="292"/>
      <c r="F23" s="260"/>
      <c r="G23" s="260"/>
      <c r="H23" s="260"/>
      <c r="I23" s="292"/>
    </row>
    <row r="24" spans="1:9" ht="13.5" thickBot="1" x14ac:dyDescent="0.25">
      <c r="A24" s="260"/>
      <c r="B24" s="262"/>
      <c r="C24" s="260"/>
      <c r="D24" s="260"/>
      <c r="E24" s="260"/>
      <c r="F24" s="293" t="s">
        <v>171</v>
      </c>
      <c r="G24" s="294"/>
      <c r="H24" s="295" t="s">
        <v>172</v>
      </c>
      <c r="I24" s="260"/>
    </row>
    <row r="25" spans="1:9" x14ac:dyDescent="0.2">
      <c r="A25" s="260"/>
      <c r="B25" s="262"/>
      <c r="C25" s="260"/>
      <c r="D25" s="260"/>
      <c r="E25" s="260"/>
      <c r="F25" s="292"/>
      <c r="G25" s="260"/>
      <c r="H25" s="260"/>
      <c r="I25" s="260"/>
    </row>
    <row r="26" spans="1:9" x14ac:dyDescent="0.2">
      <c r="A26" s="260"/>
      <c r="B26" s="260"/>
      <c r="C26" s="260"/>
      <c r="D26" s="260"/>
      <c r="E26" s="296" t="s">
        <v>172</v>
      </c>
      <c r="F26" s="297" t="s">
        <v>173</v>
      </c>
      <c r="G26" s="260"/>
      <c r="H26" s="260"/>
      <c r="I26" s="260"/>
    </row>
    <row r="27" spans="1:9" x14ac:dyDescent="0.2">
      <c r="A27" s="260"/>
      <c r="B27" s="260" t="s">
        <v>174</v>
      </c>
      <c r="C27" s="260"/>
      <c r="D27" s="260"/>
      <c r="E27" s="260"/>
      <c r="F27" s="297" t="s">
        <v>175</v>
      </c>
      <c r="G27" s="260"/>
      <c r="H27" s="260"/>
      <c r="I27" s="260"/>
    </row>
    <row r="28" spans="1:9" x14ac:dyDescent="0.2">
      <c r="A28" s="260"/>
      <c r="B28" s="260"/>
      <c r="C28" s="260"/>
      <c r="D28" s="260"/>
      <c r="E28" s="260"/>
      <c r="F28" s="297" t="s">
        <v>176</v>
      </c>
      <c r="G28" s="260"/>
      <c r="H28" s="260"/>
      <c r="I28" s="260"/>
    </row>
    <row r="29" spans="1:9" x14ac:dyDescent="0.2">
      <c r="A29" s="260"/>
      <c r="B29" s="263" t="s">
        <v>177</v>
      </c>
      <c r="C29" s="265"/>
      <c r="D29" s="260" t="s">
        <v>178</v>
      </c>
      <c r="E29" s="260"/>
      <c r="F29" s="297" t="s">
        <v>179</v>
      </c>
      <c r="G29" s="260"/>
      <c r="H29" s="260"/>
      <c r="I29" s="260"/>
    </row>
    <row r="30" spans="1:9" x14ac:dyDescent="0.2">
      <c r="A30" s="260"/>
      <c r="B30" s="268" t="s">
        <v>180</v>
      </c>
      <c r="C30" s="298"/>
      <c r="D30" s="260" t="s">
        <v>178</v>
      </c>
      <c r="E30" s="260"/>
      <c r="F30" s="260"/>
      <c r="G30" s="260"/>
      <c r="H30" s="260"/>
      <c r="I30" s="260"/>
    </row>
    <row r="31" spans="1:9" x14ac:dyDescent="0.2">
      <c r="A31" s="260"/>
      <c r="B31" s="268" t="s">
        <v>181</v>
      </c>
      <c r="C31" s="298"/>
      <c r="D31" s="260" t="s">
        <v>178</v>
      </c>
      <c r="E31" s="260" t="s">
        <v>182</v>
      </c>
      <c r="F31" s="260"/>
      <c r="G31" s="263"/>
      <c r="H31" s="263"/>
      <c r="I31" s="263"/>
    </row>
    <row r="32" spans="1:9" x14ac:dyDescent="0.2">
      <c r="A32" s="260"/>
      <c r="B32" s="268" t="s">
        <v>183</v>
      </c>
      <c r="C32" s="298"/>
      <c r="D32" s="260" t="s">
        <v>178</v>
      </c>
      <c r="E32" s="260"/>
      <c r="F32" s="260"/>
      <c r="G32" s="260"/>
      <c r="H32" s="260"/>
      <c r="I32" s="260"/>
    </row>
    <row r="33" spans="1:9" x14ac:dyDescent="0.2">
      <c r="A33" s="260"/>
      <c r="B33" s="268" t="s">
        <v>184</v>
      </c>
      <c r="C33" s="298"/>
      <c r="D33" s="260" t="s">
        <v>178</v>
      </c>
      <c r="E33" s="260"/>
      <c r="F33" s="260"/>
      <c r="G33" s="260"/>
      <c r="H33" s="260"/>
      <c r="I33" s="260"/>
    </row>
    <row r="34" spans="1:9" x14ac:dyDescent="0.2">
      <c r="A34" s="260"/>
      <c r="B34" s="268"/>
      <c r="C34" s="265"/>
      <c r="D34" s="260" t="s">
        <v>178</v>
      </c>
      <c r="E34" s="260" t="s">
        <v>185</v>
      </c>
      <c r="F34" s="260"/>
      <c r="G34" s="263"/>
      <c r="H34" s="263"/>
      <c r="I34" s="263"/>
    </row>
    <row r="35" spans="1:9" x14ac:dyDescent="0.2">
      <c r="A35" s="260"/>
      <c r="B35" s="292" t="s">
        <v>30</v>
      </c>
      <c r="C35" s="299"/>
      <c r="D35" s="260" t="s">
        <v>178</v>
      </c>
      <c r="E35" s="260" t="s">
        <v>186</v>
      </c>
      <c r="F35" s="260"/>
      <c r="G35" s="260"/>
      <c r="H35" s="260"/>
      <c r="I35" s="260"/>
    </row>
    <row r="36" spans="1:9" x14ac:dyDescent="0.2">
      <c r="A36" s="260"/>
      <c r="B36" s="260"/>
      <c r="C36" s="260"/>
      <c r="D36" s="260"/>
      <c r="E36" s="260"/>
      <c r="F36" s="260"/>
      <c r="G36" s="260"/>
      <c r="H36" s="260"/>
      <c r="I36" s="260"/>
    </row>
  </sheetData>
  <mergeCells count="5">
    <mergeCell ref="C5:E5"/>
    <mergeCell ref="C6:E6"/>
    <mergeCell ref="C7:E7"/>
    <mergeCell ref="D10:F10"/>
    <mergeCell ref="G10:I1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&amp;CEtelä-Savon maakuntaliitto, Mikonkatu 5, 50100 Mikkeli Y-tunnus 0215839-7 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2"/>
  <sheetViews>
    <sheetView showGridLines="0" zoomScaleNormal="100" workbookViewId="0">
      <selection activeCell="U30" sqref="U30"/>
    </sheetView>
  </sheetViews>
  <sheetFormatPr defaultRowHeight="12.75" x14ac:dyDescent="0.2"/>
  <cols>
    <col min="1" max="1" width="37.5703125" customWidth="1"/>
    <col min="2" max="2" width="9.5703125" customWidth="1"/>
    <col min="3" max="3" width="10.42578125" customWidth="1"/>
    <col min="4" max="4" width="12.140625" customWidth="1"/>
    <col min="5" max="5" width="10.85546875" customWidth="1"/>
    <col min="6" max="6" width="11.42578125" customWidth="1"/>
    <col min="7" max="7" width="13" customWidth="1"/>
    <col min="8" max="8" width="11.85546875" customWidth="1"/>
    <col min="9" max="9" width="11" customWidth="1"/>
    <col min="10" max="10" width="11.5703125" customWidth="1"/>
    <col min="12" max="12" width="16.28515625" customWidth="1"/>
    <col min="13" max="13" width="10.140625" bestFit="1" customWidth="1"/>
  </cols>
  <sheetData>
    <row r="1" spans="1:13" ht="15.75" x14ac:dyDescent="0.25">
      <c r="A1" s="261" t="s">
        <v>187</v>
      </c>
      <c r="B1" s="261"/>
      <c r="C1" s="260"/>
      <c r="D1" s="260"/>
      <c r="E1" s="260"/>
      <c r="F1" s="260"/>
      <c r="G1" s="260"/>
      <c r="H1" s="300"/>
      <c r="I1" s="295" t="s">
        <v>129</v>
      </c>
      <c r="J1" s="260"/>
      <c r="K1" s="295"/>
      <c r="L1" s="260"/>
      <c r="M1" s="260"/>
    </row>
    <row r="2" spans="1:13" ht="15.75" x14ac:dyDescent="0.25">
      <c r="A2" s="301"/>
      <c r="B2" s="302"/>
      <c r="C2" s="303"/>
      <c r="D2" s="268"/>
      <c r="E2" s="303"/>
      <c r="F2" s="260"/>
      <c r="G2" s="260"/>
      <c r="H2" s="297"/>
      <c r="I2" s="260"/>
      <c r="J2" s="260"/>
      <c r="K2" s="260"/>
      <c r="L2" s="260"/>
      <c r="M2" s="260"/>
    </row>
    <row r="3" spans="1:13" ht="15.75" x14ac:dyDescent="0.25">
      <c r="A3" s="260"/>
      <c r="B3" s="261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3" x14ac:dyDescent="0.2">
      <c r="A4" s="263" t="s">
        <v>188</v>
      </c>
      <c r="B4" s="304" t="s">
        <v>129</v>
      </c>
      <c r="C4" s="265"/>
      <c r="D4" s="265"/>
      <c r="E4" s="265"/>
      <c r="F4" s="305"/>
      <c r="G4" s="264" t="s">
        <v>189</v>
      </c>
      <c r="H4" s="265"/>
      <c r="I4" s="266"/>
      <c r="J4" s="267"/>
      <c r="K4" s="260"/>
      <c r="L4" s="260"/>
      <c r="M4" s="260"/>
    </row>
    <row r="5" spans="1:13" x14ac:dyDescent="0.2">
      <c r="A5" s="263" t="s">
        <v>190</v>
      </c>
      <c r="B5" s="265"/>
      <c r="C5" s="265"/>
      <c r="D5" s="265"/>
      <c r="E5" s="298"/>
      <c r="F5" s="298"/>
      <c r="G5" s="298"/>
      <c r="H5" s="260"/>
      <c r="I5" s="260"/>
      <c r="J5" s="260"/>
      <c r="K5" s="260"/>
      <c r="L5" s="260"/>
      <c r="M5" s="260"/>
    </row>
    <row r="6" spans="1:13" x14ac:dyDescent="0.2">
      <c r="A6" s="268" t="s">
        <v>191</v>
      </c>
      <c r="B6" s="298"/>
      <c r="C6" s="298"/>
      <c r="D6" s="298"/>
      <c r="E6" s="298"/>
      <c r="F6" s="298"/>
      <c r="G6" s="298"/>
      <c r="H6" s="260"/>
      <c r="I6" s="260"/>
      <c r="J6" s="260"/>
      <c r="K6" s="260"/>
      <c r="L6" s="260"/>
      <c r="M6" s="260"/>
    </row>
    <row r="7" spans="1:13" x14ac:dyDescent="0.2">
      <c r="A7" s="263" t="s">
        <v>192</v>
      </c>
      <c r="B7" s="265"/>
      <c r="C7" s="265"/>
      <c r="D7" s="265"/>
      <c r="E7" s="265"/>
      <c r="F7" s="298"/>
      <c r="G7" s="298"/>
      <c r="H7" s="260"/>
      <c r="I7" s="260"/>
      <c r="J7" s="260"/>
      <c r="K7" s="260"/>
      <c r="L7" s="260"/>
      <c r="M7" s="260"/>
    </row>
    <row r="8" spans="1:13" x14ac:dyDescent="0.2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</row>
    <row r="9" spans="1:13" x14ac:dyDescent="0.2">
      <c r="A9" s="260"/>
      <c r="B9" s="260"/>
      <c r="C9" s="306"/>
      <c r="D9" s="307"/>
      <c r="E9" s="260"/>
      <c r="F9" s="260"/>
      <c r="G9" s="260"/>
      <c r="H9" s="260"/>
      <c r="I9" s="260"/>
      <c r="J9" s="260"/>
      <c r="K9" s="260"/>
      <c r="L9" s="260"/>
      <c r="M9" s="260"/>
    </row>
    <row r="10" spans="1:13" x14ac:dyDescent="0.2">
      <c r="A10" s="260"/>
      <c r="B10" s="260"/>
      <c r="C10" s="306"/>
      <c r="D10" s="260"/>
      <c r="E10" s="260"/>
      <c r="F10" s="260"/>
      <c r="G10" s="260"/>
      <c r="H10" s="260"/>
      <c r="I10" s="260"/>
      <c r="J10" s="260"/>
      <c r="K10" s="260"/>
      <c r="L10" s="260"/>
      <c r="M10" s="260"/>
    </row>
    <row r="11" spans="1:13" x14ac:dyDescent="0.2">
      <c r="A11" s="308"/>
      <c r="B11" s="260"/>
      <c r="C11" s="260"/>
      <c r="D11" s="309"/>
      <c r="E11" s="260"/>
      <c r="F11" s="260"/>
      <c r="G11" s="260"/>
      <c r="H11" s="260"/>
      <c r="I11" s="260"/>
      <c r="J11" s="260"/>
      <c r="K11" s="260"/>
      <c r="L11" s="260"/>
      <c r="M11" s="260"/>
    </row>
    <row r="12" spans="1:13" x14ac:dyDescent="0.2">
      <c r="A12" s="305" t="s">
        <v>193</v>
      </c>
      <c r="B12" s="305"/>
      <c r="C12" s="305"/>
      <c r="D12" s="310"/>
      <c r="E12" s="305"/>
      <c r="F12" s="305"/>
      <c r="G12" s="305"/>
      <c r="H12" s="305"/>
      <c r="I12" s="305"/>
      <c r="J12" s="305"/>
      <c r="K12" s="305"/>
      <c r="L12" s="260"/>
      <c r="M12" s="260"/>
    </row>
    <row r="13" spans="1:13" x14ac:dyDescent="0.2">
      <c r="A13" s="260"/>
      <c r="B13" s="260"/>
      <c r="C13" s="260"/>
      <c r="D13" s="307"/>
      <c r="E13" s="260"/>
      <c r="F13" s="260"/>
      <c r="G13" s="260"/>
      <c r="H13" s="260"/>
      <c r="I13" s="260"/>
      <c r="J13" s="260"/>
      <c r="K13" s="260"/>
      <c r="L13" s="260"/>
      <c r="M13" s="260"/>
    </row>
    <row r="14" spans="1:13" x14ac:dyDescent="0.2">
      <c r="A14" s="311" t="s">
        <v>152</v>
      </c>
      <c r="B14" s="312" t="s">
        <v>194</v>
      </c>
      <c r="C14" s="313"/>
      <c r="D14" s="314" t="s">
        <v>195</v>
      </c>
      <c r="E14" s="315"/>
      <c r="F14" s="315"/>
      <c r="G14" s="316"/>
      <c r="H14" s="317" t="s">
        <v>196</v>
      </c>
      <c r="I14" s="318" t="s">
        <v>197</v>
      </c>
      <c r="J14" s="319" t="s">
        <v>198</v>
      </c>
      <c r="K14" s="320" t="s">
        <v>199</v>
      </c>
      <c r="L14" s="321" t="s">
        <v>200</v>
      </c>
      <c r="M14" s="322"/>
    </row>
    <row r="15" spans="1:13" x14ac:dyDescent="0.2">
      <c r="A15" s="271"/>
      <c r="B15" s="323"/>
      <c r="C15" s="324"/>
      <c r="D15" s="276" t="s">
        <v>272</v>
      </c>
      <c r="E15" s="276" t="s">
        <v>201</v>
      </c>
      <c r="F15" s="276" t="s">
        <v>201</v>
      </c>
      <c r="G15" s="276" t="s">
        <v>201</v>
      </c>
      <c r="H15" s="323" t="s">
        <v>202</v>
      </c>
      <c r="I15" s="278"/>
      <c r="J15" s="325" t="s">
        <v>203</v>
      </c>
      <c r="K15" s="326" t="s">
        <v>204</v>
      </c>
      <c r="L15" s="327" t="s">
        <v>205</v>
      </c>
      <c r="M15" s="327" t="s">
        <v>276</v>
      </c>
    </row>
    <row r="16" spans="1:13" x14ac:dyDescent="0.2">
      <c r="A16" s="271"/>
      <c r="B16" s="328"/>
      <c r="C16" s="324"/>
      <c r="D16" s="276" t="s">
        <v>273</v>
      </c>
      <c r="E16" s="276" t="s">
        <v>207</v>
      </c>
      <c r="F16" s="276" t="s">
        <v>208</v>
      </c>
      <c r="G16" s="276" t="s">
        <v>207</v>
      </c>
      <c r="H16" s="323" t="s">
        <v>209</v>
      </c>
      <c r="I16" s="276" t="s">
        <v>209</v>
      </c>
      <c r="J16" s="325" t="s">
        <v>209</v>
      </c>
      <c r="K16" s="326" t="s">
        <v>210</v>
      </c>
      <c r="L16" s="327" t="s">
        <v>211</v>
      </c>
      <c r="M16" s="280"/>
    </row>
    <row r="17" spans="1:13" x14ac:dyDescent="0.2">
      <c r="A17" s="271"/>
      <c r="B17" s="328"/>
      <c r="C17" s="329"/>
      <c r="D17" s="330" t="s">
        <v>206</v>
      </c>
      <c r="E17" s="330" t="s">
        <v>212</v>
      </c>
      <c r="F17" s="330" t="s">
        <v>212</v>
      </c>
      <c r="G17" s="330" t="s">
        <v>213</v>
      </c>
      <c r="H17" s="331" t="s">
        <v>214</v>
      </c>
      <c r="I17" s="330" t="s">
        <v>214</v>
      </c>
      <c r="J17" s="330" t="s">
        <v>213</v>
      </c>
      <c r="K17" s="332"/>
      <c r="L17" s="327" t="s">
        <v>275</v>
      </c>
      <c r="M17" s="280"/>
    </row>
    <row r="18" spans="1:13" x14ac:dyDescent="0.2">
      <c r="A18" s="333"/>
      <c r="B18" s="334"/>
      <c r="C18" s="335"/>
      <c r="D18" s="336"/>
      <c r="E18" s="337" t="s">
        <v>274</v>
      </c>
      <c r="F18" s="337" t="s">
        <v>274</v>
      </c>
      <c r="G18" s="337"/>
      <c r="H18" s="338" t="s">
        <v>215</v>
      </c>
      <c r="I18" s="339" t="s">
        <v>215</v>
      </c>
      <c r="J18" s="340"/>
      <c r="K18" s="341"/>
      <c r="L18" s="342"/>
      <c r="M18" s="342"/>
    </row>
    <row r="19" spans="1:13" x14ac:dyDescent="0.2">
      <c r="A19" s="343" t="s">
        <v>270</v>
      </c>
      <c r="B19" s="528" t="s">
        <v>271</v>
      </c>
      <c r="C19" s="527"/>
      <c r="D19" s="480">
        <v>30</v>
      </c>
      <c r="E19" s="481">
        <v>152</v>
      </c>
      <c r="F19" s="482">
        <v>152</v>
      </c>
      <c r="G19" s="345">
        <f>+E19/F19*100</f>
        <v>100</v>
      </c>
      <c r="H19" s="344">
        <v>2000</v>
      </c>
      <c r="I19" s="346">
        <v>2000</v>
      </c>
      <c r="J19" s="345">
        <f>+H19/I19*100</f>
        <v>100</v>
      </c>
      <c r="K19" s="347"/>
      <c r="L19" s="348"/>
      <c r="M19" s="348"/>
    </row>
    <row r="20" spans="1:13" x14ac:dyDescent="0.2">
      <c r="A20" s="349"/>
      <c r="B20" s="526"/>
      <c r="C20" s="527"/>
      <c r="D20" s="350"/>
      <c r="E20" s="351"/>
      <c r="F20" s="351"/>
      <c r="G20" s="352"/>
      <c r="H20" s="351"/>
      <c r="I20" s="351"/>
      <c r="J20" s="352"/>
      <c r="K20" s="353"/>
      <c r="L20" s="287"/>
      <c r="M20" s="287"/>
    </row>
    <row r="21" spans="1:13" x14ac:dyDescent="0.2">
      <c r="A21" s="349"/>
      <c r="B21" s="526"/>
      <c r="C21" s="527"/>
      <c r="D21" s="354"/>
      <c r="E21" s="355"/>
      <c r="F21" s="351"/>
      <c r="G21" s="352"/>
      <c r="H21" s="351"/>
      <c r="I21" s="356"/>
      <c r="J21" s="352"/>
      <c r="K21" s="353"/>
      <c r="L21" s="287"/>
      <c r="M21" s="287"/>
    </row>
    <row r="22" spans="1:13" x14ac:dyDescent="0.2">
      <c r="A22" s="349"/>
      <c r="B22" s="526"/>
      <c r="C22" s="527"/>
      <c r="D22" s="354"/>
      <c r="E22" s="355"/>
      <c r="F22" s="351"/>
      <c r="G22" s="352"/>
      <c r="H22" s="351"/>
      <c r="I22" s="356"/>
      <c r="J22" s="352"/>
      <c r="K22" s="353"/>
      <c r="L22" s="287"/>
      <c r="M22" s="287"/>
    </row>
    <row r="23" spans="1:13" x14ac:dyDescent="0.2">
      <c r="A23" s="349"/>
      <c r="B23" s="526"/>
      <c r="C23" s="527"/>
      <c r="D23" s="350"/>
      <c r="E23" s="355"/>
      <c r="F23" s="351"/>
      <c r="G23" s="352"/>
      <c r="H23" s="351"/>
      <c r="I23" s="356"/>
      <c r="J23" s="352"/>
      <c r="K23" s="353"/>
      <c r="L23" s="287"/>
      <c r="M23" s="287"/>
    </row>
    <row r="24" spans="1:13" x14ac:dyDescent="0.2">
      <c r="A24" s="349"/>
      <c r="B24" s="526"/>
      <c r="C24" s="527"/>
      <c r="D24" s="350"/>
      <c r="E24" s="355"/>
      <c r="F24" s="351"/>
      <c r="G24" s="352"/>
      <c r="H24" s="351"/>
      <c r="I24" s="356"/>
      <c r="J24" s="352"/>
      <c r="K24" s="353"/>
      <c r="L24" s="287"/>
      <c r="M24" s="287"/>
    </row>
    <row r="25" spans="1:13" x14ac:dyDescent="0.2">
      <c r="A25" s="349"/>
      <c r="B25" s="529"/>
      <c r="C25" s="530"/>
      <c r="D25" s="357"/>
      <c r="E25" s="355"/>
      <c r="F25" s="351"/>
      <c r="G25" s="352"/>
      <c r="H25" s="351"/>
      <c r="I25" s="356"/>
      <c r="J25" s="352"/>
      <c r="K25" s="353"/>
      <c r="L25" s="287"/>
      <c r="M25" s="287"/>
    </row>
    <row r="26" spans="1:13" x14ac:dyDescent="0.2">
      <c r="A26" s="349"/>
      <c r="B26" s="529"/>
      <c r="C26" s="530"/>
      <c r="D26" s="350"/>
      <c r="E26" s="355"/>
      <c r="F26" s="351"/>
      <c r="G26" s="352"/>
      <c r="H26" s="351"/>
      <c r="I26" s="356"/>
      <c r="J26" s="352"/>
      <c r="K26" s="353"/>
      <c r="L26" s="287"/>
      <c r="M26" s="358"/>
    </row>
    <row r="27" spans="1:13" x14ac:dyDescent="0.2">
      <c r="A27" s="349"/>
      <c r="B27" s="529"/>
      <c r="C27" s="530"/>
      <c r="D27" s="350"/>
      <c r="E27" s="355"/>
      <c r="F27" s="351"/>
      <c r="G27" s="352"/>
      <c r="H27" s="351"/>
      <c r="I27" s="356"/>
      <c r="J27" s="352"/>
      <c r="K27" s="353"/>
      <c r="L27" s="287"/>
      <c r="M27" s="287"/>
    </row>
    <row r="28" spans="1:13" x14ac:dyDescent="0.2">
      <c r="A28" s="349"/>
      <c r="B28" s="529"/>
      <c r="C28" s="530"/>
      <c r="D28" s="350"/>
      <c r="E28" s="355"/>
      <c r="F28" s="351"/>
      <c r="G28" s="352"/>
      <c r="H28" s="351"/>
      <c r="I28" s="351"/>
      <c r="J28" s="352"/>
      <c r="K28" s="353"/>
      <c r="L28" s="287"/>
      <c r="M28" s="287"/>
    </row>
    <row r="29" spans="1:13" x14ac:dyDescent="0.2">
      <c r="A29" s="349"/>
      <c r="B29" s="526"/>
      <c r="C29" s="527"/>
      <c r="D29" s="350"/>
      <c r="E29" s="351"/>
      <c r="F29" s="351"/>
      <c r="G29" s="352"/>
      <c r="H29" s="351"/>
      <c r="I29" s="351"/>
      <c r="J29" s="352"/>
      <c r="K29" s="353"/>
      <c r="L29" s="287"/>
      <c r="M29" s="287"/>
    </row>
    <row r="30" spans="1:13" ht="13.5" thickBot="1" x14ac:dyDescent="0.25">
      <c r="A30" s="349"/>
      <c r="B30" s="526"/>
      <c r="C30" s="527"/>
      <c r="D30" s="359"/>
      <c r="E30" s="360"/>
      <c r="F30" s="361"/>
      <c r="G30" s="352"/>
      <c r="H30" s="361"/>
      <c r="I30" s="361"/>
      <c r="J30" s="352"/>
      <c r="K30" s="353"/>
      <c r="L30" s="287"/>
      <c r="M30" s="287"/>
    </row>
    <row r="31" spans="1:13" ht="13.5" thickBot="1" x14ac:dyDescent="0.25">
      <c r="A31" s="260"/>
      <c r="B31" s="260"/>
      <c r="C31" s="260"/>
      <c r="D31" s="260"/>
      <c r="E31" s="260"/>
      <c r="F31" s="260"/>
      <c r="G31" s="362" t="s">
        <v>171</v>
      </c>
      <c r="H31" s="363">
        <f>SUM(H19:H30)</f>
        <v>2000</v>
      </c>
      <c r="I31" s="260"/>
      <c r="J31" s="260"/>
      <c r="K31" s="260"/>
      <c r="L31" s="260"/>
      <c r="M31" s="260"/>
    </row>
    <row r="32" spans="1:13" x14ac:dyDescent="0.2">
      <c r="A32" s="364" t="s">
        <v>216</v>
      </c>
      <c r="B32" s="260"/>
      <c r="C32" s="365" t="s">
        <v>217</v>
      </c>
      <c r="D32" s="260"/>
      <c r="E32" s="260"/>
      <c r="F32" s="260"/>
      <c r="G32" s="260"/>
      <c r="H32" s="260"/>
      <c r="I32" s="260"/>
      <c r="J32" s="260"/>
      <c r="K32" s="260"/>
      <c r="L32" s="260"/>
      <c r="M32" s="260"/>
    </row>
    <row r="33" spans="1:13" x14ac:dyDescent="0.2">
      <c r="A33" s="263" t="s">
        <v>177</v>
      </c>
      <c r="B33" s="263"/>
      <c r="C33" s="263"/>
      <c r="D33" s="260" t="s">
        <v>178</v>
      </c>
      <c r="E33" s="260" t="s">
        <v>182</v>
      </c>
      <c r="F33" s="263"/>
      <c r="G33" s="263"/>
      <c r="H33" s="263"/>
      <c r="I33" s="263"/>
      <c r="J33" s="260"/>
      <c r="K33" s="260"/>
      <c r="L33" s="260"/>
      <c r="M33" s="260"/>
    </row>
    <row r="34" spans="1:13" x14ac:dyDescent="0.2">
      <c r="A34" s="268" t="s">
        <v>180</v>
      </c>
      <c r="B34" s="268"/>
      <c r="C34" s="268"/>
      <c r="D34" s="260" t="s">
        <v>178</v>
      </c>
      <c r="E34" s="260"/>
      <c r="F34" s="260"/>
      <c r="G34" s="260"/>
      <c r="H34" s="260"/>
      <c r="I34" s="262"/>
      <c r="J34" s="366"/>
      <c r="K34" s="260"/>
      <c r="L34" s="260"/>
      <c r="M34" s="260"/>
    </row>
    <row r="35" spans="1:13" x14ac:dyDescent="0.2">
      <c r="A35" s="268" t="s">
        <v>181</v>
      </c>
      <c r="B35" s="268"/>
      <c r="C35" s="268"/>
      <c r="D35" s="260" t="s">
        <v>178</v>
      </c>
      <c r="E35" s="260" t="s">
        <v>218</v>
      </c>
      <c r="F35" s="263"/>
      <c r="G35" s="263"/>
      <c r="H35" s="263"/>
      <c r="I35" s="263"/>
      <c r="J35" s="263"/>
      <c r="K35" s="260"/>
      <c r="L35" s="260"/>
      <c r="M35" s="260"/>
    </row>
    <row r="36" spans="1:13" x14ac:dyDescent="0.2">
      <c r="A36" s="268" t="s">
        <v>183</v>
      </c>
      <c r="B36" s="268"/>
      <c r="C36" s="268"/>
      <c r="D36" s="260" t="s">
        <v>178</v>
      </c>
      <c r="E36" s="260"/>
      <c r="F36" s="367"/>
      <c r="G36" s="367"/>
      <c r="H36" s="368"/>
      <c r="I36" s="367"/>
      <c r="J36" s="367"/>
      <c r="K36" s="260"/>
      <c r="L36" s="260"/>
      <c r="M36" s="260"/>
    </row>
    <row r="37" spans="1:13" x14ac:dyDescent="0.2">
      <c r="A37" s="268" t="s">
        <v>184</v>
      </c>
      <c r="B37" s="268"/>
      <c r="C37" s="268"/>
      <c r="D37" s="260" t="s">
        <v>178</v>
      </c>
      <c r="E37" s="260"/>
      <c r="F37" s="263"/>
      <c r="G37" s="263"/>
      <c r="H37" s="263"/>
      <c r="I37" s="263"/>
      <c r="J37" s="263"/>
      <c r="K37" s="260"/>
      <c r="L37" s="260"/>
      <c r="M37" s="260"/>
    </row>
    <row r="38" spans="1:13" x14ac:dyDescent="0.2">
      <c r="A38" s="260" t="s">
        <v>219</v>
      </c>
      <c r="B38" s="260"/>
      <c r="C38" s="260"/>
      <c r="D38" s="260" t="s">
        <v>178</v>
      </c>
      <c r="E38" s="260"/>
      <c r="F38" s="260" t="s">
        <v>220</v>
      </c>
      <c r="G38" s="260"/>
      <c r="H38" s="260"/>
      <c r="I38" s="260"/>
      <c r="J38" s="260"/>
      <c r="K38" s="260"/>
      <c r="L38" s="260"/>
      <c r="M38" s="260"/>
    </row>
    <row r="39" spans="1:13" x14ac:dyDescent="0.2">
      <c r="A39" s="349" t="s">
        <v>30</v>
      </c>
      <c r="B39" s="268"/>
      <c r="C39" s="303">
        <f>SUM(C33:C38)</f>
        <v>0</v>
      </c>
      <c r="D39" s="260" t="s">
        <v>178</v>
      </c>
      <c r="E39" s="260"/>
      <c r="F39" s="260"/>
      <c r="G39" s="260"/>
      <c r="H39" s="260"/>
      <c r="I39" s="260"/>
      <c r="J39" s="260"/>
      <c r="K39" s="260"/>
      <c r="L39" s="260"/>
      <c r="M39" s="260"/>
    </row>
    <row r="40" spans="1:13" x14ac:dyDescent="0.2">
      <c r="A40" s="292"/>
      <c r="B40" s="260"/>
      <c r="I40" s="260"/>
      <c r="J40" s="260"/>
      <c r="K40" s="260"/>
      <c r="L40" s="260"/>
      <c r="M40" s="260"/>
    </row>
    <row r="41" spans="1:13" x14ac:dyDescent="0.2">
      <c r="A41" s="260"/>
      <c r="B41" s="260" t="s">
        <v>222</v>
      </c>
      <c r="I41" s="260"/>
      <c r="J41" s="260"/>
      <c r="K41" s="260"/>
      <c r="L41" s="260"/>
      <c r="M41" s="260"/>
    </row>
    <row r="42" spans="1:13" x14ac:dyDescent="0.2">
      <c r="A42" s="260"/>
      <c r="B42" s="1" t="s">
        <v>221</v>
      </c>
      <c r="I42" s="260"/>
      <c r="J42" s="260"/>
      <c r="K42" s="260"/>
      <c r="L42" s="260"/>
      <c r="M42" s="260"/>
    </row>
  </sheetData>
  <mergeCells count="12"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 xml:space="preserve">&amp;CEtelä-Savon maakuntaliitto, Mikonkatu 5, 50100 Mikkeli Y-tunnus 0215839-7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4</vt:i4>
      </vt:variant>
    </vt:vector>
  </HeadingPairs>
  <TitlesOfParts>
    <vt:vector size="11" baseType="lpstr">
      <vt:lpstr>maksatushakemus</vt:lpstr>
      <vt:lpstr>totkust </vt:lpstr>
      <vt:lpstr>pääkirjanavain</vt:lpstr>
      <vt:lpstr>Liite 1, Henkilöstö</vt:lpstr>
      <vt:lpstr>1. kkn työaikaseuranta</vt:lpstr>
      <vt:lpstr>Palkkakoonti</vt:lpstr>
      <vt:lpstr>Lomapalkkaselvitys</vt:lpstr>
      <vt:lpstr>'Liite 1, Henkilöstö'!Tulostusalue</vt:lpstr>
      <vt:lpstr>maksatushakemus!Tulostusalue</vt:lpstr>
      <vt:lpstr>pääkirjanavain!Tulostusalue</vt:lpstr>
      <vt:lpstr>'totkust 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Etelä-Savon maakuntaliitto</dc:creator>
  <cp:lastModifiedBy>Janne Nulpponen</cp:lastModifiedBy>
  <cp:lastPrinted>2020-08-26T05:49:05Z</cp:lastPrinted>
  <dcterms:created xsi:type="dcterms:W3CDTF">2000-03-24T15:16:49Z</dcterms:created>
  <dcterms:modified xsi:type="dcterms:W3CDTF">2021-02-10T09:36:01Z</dcterms:modified>
</cp:coreProperties>
</file>